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h\TWE018\Dokumenter\"/>
    </mc:Choice>
  </mc:AlternateContent>
  <xr:revisionPtr revIDLastSave="0" documentId="13_ncr:1_{38A1B47F-1361-4FF7-A762-22B021CBF07D}" xr6:coauthVersionLast="36" xr6:coauthVersionMax="36" xr10:uidLastSave="{00000000-0000-0000-0000-000000000000}"/>
  <bookViews>
    <workbookView xWindow="0" yWindow="495" windowWidth="28800" windowHeight="15765" xr2:uid="{00000000-000D-0000-FFFF-FFFF00000000}"/>
  </bookViews>
  <sheets>
    <sheet name="Forside" sheetId="4" r:id="rId1"/>
    <sheet name="Karakterskjema" sheetId="2" r:id="rId2"/>
    <sheet name="Karakterskjema eksempel 2019" sheetId="9" r:id="rId3"/>
    <sheet name="Karakterskjema eksempel 2018" sheetId="10" r:id="rId4"/>
    <sheet name="Karakterskjema eksempel 2017" sheetId="11" r:id="rId5"/>
  </sheets>
  <externalReferences>
    <externalReference r:id="rId6"/>
  </externalReferences>
  <definedNames>
    <definedName name="Bestått" localSheetId="4">'Karakterskjema eksempel 2017'!$W$3:$W$5</definedName>
    <definedName name="Bestått" localSheetId="3">'Karakterskjema eksempel 2018'!$W$3:$W$5</definedName>
    <definedName name="Bestått" localSheetId="2">'Karakterskjema eksempel 2019'!$W$3:$W$5</definedName>
    <definedName name="Bestått">Karakterskjema!$W$3:$W$5</definedName>
    <definedName name="Karakter" localSheetId="4">'Karakterskjema eksempel 2017'!$V$3:$V$9</definedName>
    <definedName name="Karakter" localSheetId="3">'Karakterskjema eksempel 2018'!$V$3:$V$9</definedName>
    <definedName name="Karakter" localSheetId="2">'Karakterskjema eksempel 2019'!$V$3:$V$9</definedName>
    <definedName name="Karakter">Karakterskjema!$V$3:$V$9</definedName>
    <definedName name="_xlnm.Print_Area" localSheetId="0">Forside!$A$1:$H$44</definedName>
    <definedName name="Vurdering" localSheetId="0">'[1]2017'!$U$2:$U$4</definedName>
    <definedName name="Vurdering" localSheetId="4">'Karakterskjema eksempel 2017'!$U$3:$U$5</definedName>
    <definedName name="Vurdering" localSheetId="3">'Karakterskjema eksempel 2018'!$U$3:$U$5</definedName>
    <definedName name="Vurdering" localSheetId="2">'Karakterskjema eksempel 2019'!$U$3:$U$5</definedName>
    <definedName name="Vurdering">Karakterskjema!$U$3:$U$5</definedName>
  </definedNames>
  <calcPr calcId="191029"/>
</workbook>
</file>

<file path=xl/calcChain.xml><?xml version="1.0" encoding="utf-8"?>
<calcChain xmlns="http://schemas.openxmlformats.org/spreadsheetml/2006/main">
  <c r="E44" i="11" l="1"/>
  <c r="E43" i="11"/>
  <c r="E42" i="11"/>
  <c r="E41" i="11"/>
  <c r="E40" i="11"/>
  <c r="E39" i="11"/>
  <c r="E38" i="11"/>
  <c r="E37" i="11"/>
  <c r="E36" i="11"/>
  <c r="E35" i="11"/>
  <c r="E34" i="11"/>
  <c r="E33" i="11"/>
  <c r="E32" i="11"/>
  <c r="J31" i="11"/>
  <c r="H31" i="11"/>
  <c r="I31" i="11" s="1"/>
  <c r="E31" i="11"/>
  <c r="J30" i="11"/>
  <c r="H30" i="11"/>
  <c r="I30" i="11" s="1"/>
  <c r="E30" i="11"/>
  <c r="J29" i="11"/>
  <c r="H29" i="11"/>
  <c r="I29" i="11" s="1"/>
  <c r="K29" i="11" s="1"/>
  <c r="E29" i="11"/>
  <c r="J28" i="11"/>
  <c r="H28" i="11"/>
  <c r="I28" i="11" s="1"/>
  <c r="E28" i="11"/>
  <c r="J27" i="11"/>
  <c r="H27" i="11"/>
  <c r="I27" i="11" s="1"/>
  <c r="K27" i="11" s="1"/>
  <c r="E27" i="11"/>
  <c r="J26" i="11"/>
  <c r="H26" i="11"/>
  <c r="I26" i="11" s="1"/>
  <c r="E26" i="11"/>
  <c r="J25" i="11"/>
  <c r="H25" i="11"/>
  <c r="I25" i="11" s="1"/>
  <c r="E25" i="11"/>
  <c r="J24" i="11"/>
  <c r="H24" i="11"/>
  <c r="I24" i="11" s="1"/>
  <c r="E24" i="11"/>
  <c r="J23" i="11"/>
  <c r="K23" i="11" s="1"/>
  <c r="H23" i="11"/>
  <c r="I23" i="11" s="1"/>
  <c r="E23" i="11"/>
  <c r="J22" i="11"/>
  <c r="K22" i="11" s="1"/>
  <c r="H22" i="11"/>
  <c r="I22" i="11" s="1"/>
  <c r="E22" i="11"/>
  <c r="J21" i="11"/>
  <c r="K21" i="11" s="1"/>
  <c r="I21" i="11"/>
  <c r="H21" i="11"/>
  <c r="E21" i="11"/>
  <c r="J20" i="11"/>
  <c r="K20" i="11" s="1"/>
  <c r="H20" i="11"/>
  <c r="I20" i="11" s="1"/>
  <c r="E20" i="11"/>
  <c r="J19" i="11"/>
  <c r="K19" i="11" s="1"/>
  <c r="H19" i="11"/>
  <c r="I19" i="11" s="1"/>
  <c r="E19" i="11"/>
  <c r="J18" i="11"/>
  <c r="H18" i="11"/>
  <c r="I18" i="11" s="1"/>
  <c r="E18" i="11"/>
  <c r="J17" i="11"/>
  <c r="K17" i="11" s="1"/>
  <c r="H17" i="11"/>
  <c r="I17" i="11" s="1"/>
  <c r="E17" i="11"/>
  <c r="J16" i="11"/>
  <c r="H16" i="11"/>
  <c r="I16" i="11" s="1"/>
  <c r="E16" i="11"/>
  <c r="J15" i="11"/>
  <c r="H15" i="11"/>
  <c r="I15" i="11" s="1"/>
  <c r="K15" i="11" s="1"/>
  <c r="E15" i="11"/>
  <c r="J14" i="11"/>
  <c r="H14" i="11"/>
  <c r="I14" i="11" s="1"/>
  <c r="E14" i="11"/>
  <c r="K13" i="11"/>
  <c r="J13" i="11"/>
  <c r="H13" i="11"/>
  <c r="I13" i="11" s="1"/>
  <c r="E13" i="11"/>
  <c r="O12" i="11"/>
  <c r="N12" i="11"/>
  <c r="M12" i="11"/>
  <c r="K12" i="11"/>
  <c r="J12" i="11"/>
  <c r="H12" i="11"/>
  <c r="I12" i="11" s="1"/>
  <c r="E12" i="11"/>
  <c r="M11" i="11"/>
  <c r="J11" i="11"/>
  <c r="H11" i="11"/>
  <c r="I11" i="11" s="1"/>
  <c r="K11" i="11" s="1"/>
  <c r="E11" i="11"/>
  <c r="J10" i="11"/>
  <c r="H10" i="11"/>
  <c r="E10" i="11"/>
  <c r="W3" i="11"/>
  <c r="V3" i="11"/>
  <c r="U3" i="11"/>
  <c r="S1" i="11"/>
  <c r="Q1" i="11"/>
  <c r="P1" i="11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J31" i="10"/>
  <c r="H31" i="10"/>
  <c r="I31" i="10" s="1"/>
  <c r="E31" i="10"/>
  <c r="J30" i="10"/>
  <c r="H30" i="10"/>
  <c r="I30" i="10" s="1"/>
  <c r="E30" i="10"/>
  <c r="J29" i="10"/>
  <c r="H29" i="10"/>
  <c r="I29" i="10" s="1"/>
  <c r="K29" i="10" s="1"/>
  <c r="E29" i="10"/>
  <c r="J28" i="10"/>
  <c r="H28" i="10"/>
  <c r="I28" i="10" s="1"/>
  <c r="K28" i="10" s="1"/>
  <c r="E28" i="10"/>
  <c r="J27" i="10"/>
  <c r="H27" i="10"/>
  <c r="I27" i="10" s="1"/>
  <c r="E27" i="10"/>
  <c r="K26" i="10"/>
  <c r="J26" i="10"/>
  <c r="H26" i="10"/>
  <c r="I26" i="10" s="1"/>
  <c r="E26" i="10"/>
  <c r="J25" i="10"/>
  <c r="H25" i="10"/>
  <c r="I25" i="10" s="1"/>
  <c r="E25" i="10"/>
  <c r="J24" i="10"/>
  <c r="H24" i="10"/>
  <c r="I24" i="10" s="1"/>
  <c r="E24" i="10"/>
  <c r="K23" i="10"/>
  <c r="J23" i="10"/>
  <c r="H23" i="10"/>
  <c r="I23" i="10" s="1"/>
  <c r="E23" i="10"/>
  <c r="K22" i="10"/>
  <c r="J22" i="10"/>
  <c r="H22" i="10"/>
  <c r="I22" i="10" s="1"/>
  <c r="E22" i="10"/>
  <c r="J21" i="10"/>
  <c r="K21" i="10" s="1"/>
  <c r="H21" i="10"/>
  <c r="I21" i="10" s="1"/>
  <c r="E21" i="10"/>
  <c r="K20" i="10"/>
  <c r="J20" i="10"/>
  <c r="H20" i="10"/>
  <c r="I20" i="10" s="1"/>
  <c r="E20" i="10"/>
  <c r="J19" i="10"/>
  <c r="K19" i="10" s="1"/>
  <c r="H19" i="10"/>
  <c r="I19" i="10" s="1"/>
  <c r="E19" i="10"/>
  <c r="J18" i="10"/>
  <c r="H18" i="10"/>
  <c r="I18" i="10" s="1"/>
  <c r="E18" i="10"/>
  <c r="J17" i="10"/>
  <c r="H17" i="10"/>
  <c r="I17" i="10" s="1"/>
  <c r="E17" i="10"/>
  <c r="J16" i="10"/>
  <c r="H16" i="10"/>
  <c r="I16" i="10" s="1"/>
  <c r="K16" i="10" s="1"/>
  <c r="E16" i="10"/>
  <c r="J15" i="10"/>
  <c r="H15" i="10"/>
  <c r="I15" i="10" s="1"/>
  <c r="E15" i="10"/>
  <c r="J14" i="10"/>
  <c r="H14" i="10"/>
  <c r="I14" i="10" s="1"/>
  <c r="K14" i="10" s="1"/>
  <c r="E14" i="10"/>
  <c r="J13" i="10"/>
  <c r="H13" i="10"/>
  <c r="I13" i="10" s="1"/>
  <c r="E13" i="10"/>
  <c r="O12" i="10"/>
  <c r="N12" i="10"/>
  <c r="M12" i="10"/>
  <c r="J12" i="10"/>
  <c r="K12" i="10" s="1"/>
  <c r="H12" i="10"/>
  <c r="I12" i="10" s="1"/>
  <c r="E12" i="10"/>
  <c r="M11" i="10"/>
  <c r="J41" i="10" s="1"/>
  <c r="K41" i="10" s="1"/>
  <c r="J11" i="10"/>
  <c r="H11" i="10"/>
  <c r="I11" i="10" s="1"/>
  <c r="E11" i="10"/>
  <c r="J10" i="10"/>
  <c r="H10" i="10"/>
  <c r="I10" i="10" s="1"/>
  <c r="K10" i="10" s="1"/>
  <c r="E10" i="10"/>
  <c r="W3" i="10"/>
  <c r="V3" i="10"/>
  <c r="U3" i="10"/>
  <c r="S1" i="10"/>
  <c r="Q1" i="10"/>
  <c r="P1" i="10"/>
  <c r="P1" i="9"/>
  <c r="Q1" i="9"/>
  <c r="S1" i="9"/>
  <c r="U3" i="9"/>
  <c r="V3" i="9"/>
  <c r="W3" i="9"/>
  <c r="E10" i="9"/>
  <c r="H10" i="9"/>
  <c r="I10" i="9" s="1"/>
  <c r="J10" i="9"/>
  <c r="E11" i="9"/>
  <c r="H11" i="9"/>
  <c r="I11" i="9" s="1"/>
  <c r="J11" i="9"/>
  <c r="M11" i="9"/>
  <c r="H12" i="9" s="1"/>
  <c r="I12" i="9" s="1"/>
  <c r="E12" i="9"/>
  <c r="M12" i="9"/>
  <c r="N12" i="9"/>
  <c r="O12" i="9"/>
  <c r="E13" i="9"/>
  <c r="H13" i="9"/>
  <c r="I13" i="9" s="1"/>
  <c r="J13" i="9"/>
  <c r="E14" i="9"/>
  <c r="H14" i="9"/>
  <c r="I14" i="9" s="1"/>
  <c r="J14" i="9"/>
  <c r="E15" i="9"/>
  <c r="H15" i="9"/>
  <c r="I15" i="9" s="1"/>
  <c r="J15" i="9"/>
  <c r="E16" i="9"/>
  <c r="H16" i="9"/>
  <c r="I16" i="9" s="1"/>
  <c r="J16" i="9"/>
  <c r="E17" i="9"/>
  <c r="H17" i="9"/>
  <c r="I17" i="9" s="1"/>
  <c r="J17" i="9"/>
  <c r="E18" i="9"/>
  <c r="H18" i="9"/>
  <c r="I18" i="9" s="1"/>
  <c r="J18" i="9"/>
  <c r="E19" i="9"/>
  <c r="E20" i="9"/>
  <c r="H20" i="9"/>
  <c r="I20" i="9" s="1"/>
  <c r="E21" i="9"/>
  <c r="H21" i="9"/>
  <c r="I21" i="9" s="1"/>
  <c r="J21" i="9"/>
  <c r="K21" i="9" s="1"/>
  <c r="E22" i="9"/>
  <c r="J22" i="9"/>
  <c r="K22" i="9" s="1"/>
  <c r="E23" i="9"/>
  <c r="H23" i="9"/>
  <c r="I23" i="9" s="1"/>
  <c r="J23" i="9"/>
  <c r="K23" i="9" s="1"/>
  <c r="E24" i="9"/>
  <c r="H24" i="9"/>
  <c r="I24" i="9" s="1"/>
  <c r="J24" i="9"/>
  <c r="E25" i="9"/>
  <c r="H25" i="9"/>
  <c r="I25" i="9" s="1"/>
  <c r="J25" i="9"/>
  <c r="E26" i="9"/>
  <c r="J26" i="9"/>
  <c r="K26" i="9" s="1"/>
  <c r="E27" i="9"/>
  <c r="H27" i="9"/>
  <c r="I27" i="9"/>
  <c r="J27" i="9"/>
  <c r="E28" i="9"/>
  <c r="H28" i="9"/>
  <c r="I28" i="9" s="1"/>
  <c r="J28" i="9"/>
  <c r="E29" i="9"/>
  <c r="H29" i="9"/>
  <c r="I29" i="9" s="1"/>
  <c r="J29" i="9"/>
  <c r="E30" i="9"/>
  <c r="H30" i="9"/>
  <c r="I30" i="9" s="1"/>
  <c r="J30" i="9"/>
  <c r="E31" i="9"/>
  <c r="H31" i="9"/>
  <c r="I31" i="9" s="1"/>
  <c r="J31" i="9"/>
  <c r="E32" i="9"/>
  <c r="H32" i="9"/>
  <c r="I32" i="9" s="1"/>
  <c r="J32" i="9"/>
  <c r="K32" i="9" s="1"/>
  <c r="E33" i="9"/>
  <c r="J33" i="9"/>
  <c r="K33" i="9" s="1"/>
  <c r="E34" i="9"/>
  <c r="J34" i="9"/>
  <c r="K34" i="9"/>
  <c r="E35" i="9"/>
  <c r="J35" i="9"/>
  <c r="K35" i="9" s="1"/>
  <c r="E36" i="9"/>
  <c r="J36" i="9"/>
  <c r="K36" i="9" s="1"/>
  <c r="E37" i="9"/>
  <c r="E38" i="9"/>
  <c r="H38" i="9"/>
  <c r="I38" i="9" s="1"/>
  <c r="E39" i="9"/>
  <c r="H39" i="9"/>
  <c r="I39" i="9" s="1"/>
  <c r="J39" i="9"/>
  <c r="K39" i="9" s="1"/>
  <c r="E40" i="9"/>
  <c r="J40" i="9"/>
  <c r="K40" i="9"/>
  <c r="E41" i="9"/>
  <c r="J41" i="9"/>
  <c r="K41" i="9"/>
  <c r="E42" i="9"/>
  <c r="J42" i="9"/>
  <c r="K42" i="9" s="1"/>
  <c r="E43" i="9"/>
  <c r="E44" i="9"/>
  <c r="H44" i="9"/>
  <c r="I44" i="9" s="1"/>
  <c r="K25" i="11" l="1"/>
  <c r="H42" i="9"/>
  <c r="I42" i="9" s="1"/>
  <c r="H40" i="9"/>
  <c r="I40" i="9" s="1"/>
  <c r="H35" i="9"/>
  <c r="I35" i="9" s="1"/>
  <c r="K15" i="10"/>
  <c r="J43" i="9"/>
  <c r="K43" i="9" s="1"/>
  <c r="H41" i="9"/>
  <c r="I41" i="9" s="1"/>
  <c r="J37" i="9"/>
  <c r="K37" i="9" s="1"/>
  <c r="H34" i="9"/>
  <c r="I34" i="9" s="1"/>
  <c r="H33" i="9"/>
  <c r="I33" i="9" s="1"/>
  <c r="K13" i="10"/>
  <c r="K30" i="10"/>
  <c r="J44" i="9"/>
  <c r="K44" i="9" s="1"/>
  <c r="H43" i="9"/>
  <c r="I43" i="9" s="1"/>
  <c r="J38" i="9"/>
  <c r="K38" i="9" s="1"/>
  <c r="H37" i="9"/>
  <c r="I37" i="9" s="1"/>
  <c r="H36" i="9"/>
  <c r="I36" i="9" s="1"/>
  <c r="K29" i="9"/>
  <c r="K11" i="10"/>
  <c r="K17" i="10"/>
  <c r="K25" i="10"/>
  <c r="J41" i="11"/>
  <c r="K41" i="11" s="1"/>
  <c r="K26" i="11"/>
  <c r="K18" i="10"/>
  <c r="K24" i="10"/>
  <c r="K27" i="10"/>
  <c r="H26" i="9"/>
  <c r="I26" i="9" s="1"/>
  <c r="J19" i="9"/>
  <c r="K19" i="9" s="1"/>
  <c r="H19" i="9"/>
  <c r="I19" i="9" s="1"/>
  <c r="J12" i="9"/>
  <c r="K12" i="9" s="1"/>
  <c r="K30" i="9"/>
  <c r="H22" i="9"/>
  <c r="I22" i="9" s="1"/>
  <c r="J20" i="9"/>
  <c r="K20" i="9" s="1"/>
  <c r="K13" i="9"/>
  <c r="K10" i="9"/>
  <c r="K14" i="9"/>
  <c r="K16" i="9"/>
  <c r="K28" i="9"/>
  <c r="K25" i="9"/>
  <c r="K17" i="9"/>
  <c r="K11" i="9"/>
  <c r="K31" i="9"/>
  <c r="K15" i="9"/>
  <c r="K27" i="9"/>
  <c r="K24" i="9"/>
  <c r="K18" i="9"/>
  <c r="K30" i="11"/>
  <c r="K18" i="11"/>
  <c r="K28" i="11"/>
  <c r="K14" i="11"/>
  <c r="K31" i="11"/>
  <c r="K16" i="11"/>
  <c r="K24" i="11"/>
  <c r="H32" i="11"/>
  <c r="I32" i="11" s="1"/>
  <c r="J34" i="11"/>
  <c r="K34" i="11" s="1"/>
  <c r="H38" i="11"/>
  <c r="I38" i="11" s="1"/>
  <c r="J40" i="11"/>
  <c r="K40" i="11" s="1"/>
  <c r="H44" i="11"/>
  <c r="I44" i="11" s="1"/>
  <c r="I10" i="11"/>
  <c r="J33" i="11"/>
  <c r="K33" i="11" s="1"/>
  <c r="H37" i="11"/>
  <c r="I37" i="11" s="1"/>
  <c r="J39" i="11"/>
  <c r="K39" i="11" s="1"/>
  <c r="H43" i="11"/>
  <c r="I43" i="11" s="1"/>
  <c r="J32" i="11"/>
  <c r="K32" i="11" s="1"/>
  <c r="H36" i="11"/>
  <c r="I36" i="11" s="1"/>
  <c r="J38" i="11"/>
  <c r="K38" i="11" s="1"/>
  <c r="H42" i="11"/>
  <c r="I42" i="11" s="1"/>
  <c r="J44" i="11"/>
  <c r="K44" i="11" s="1"/>
  <c r="H35" i="11"/>
  <c r="I35" i="11" s="1"/>
  <c r="J37" i="11"/>
  <c r="K37" i="11" s="1"/>
  <c r="H41" i="11"/>
  <c r="I41" i="11" s="1"/>
  <c r="J43" i="11"/>
  <c r="K43" i="11" s="1"/>
  <c r="H34" i="11"/>
  <c r="I34" i="11" s="1"/>
  <c r="J36" i="11"/>
  <c r="K36" i="11" s="1"/>
  <c r="H40" i="11"/>
  <c r="I40" i="11" s="1"/>
  <c r="J42" i="11"/>
  <c r="K42" i="11" s="1"/>
  <c r="H33" i="11"/>
  <c r="I33" i="11" s="1"/>
  <c r="J35" i="11"/>
  <c r="K35" i="11" s="1"/>
  <c r="H39" i="11"/>
  <c r="I39" i="11" s="1"/>
  <c r="K31" i="10"/>
  <c r="H32" i="10"/>
  <c r="I32" i="10" s="1"/>
  <c r="J34" i="10"/>
  <c r="K34" i="10" s="1"/>
  <c r="H38" i="10"/>
  <c r="I38" i="10" s="1"/>
  <c r="J40" i="10"/>
  <c r="K40" i="10" s="1"/>
  <c r="H44" i="10"/>
  <c r="I44" i="10" s="1"/>
  <c r="J33" i="10"/>
  <c r="K33" i="10" s="1"/>
  <c r="H37" i="10"/>
  <c r="I37" i="10" s="1"/>
  <c r="J39" i="10"/>
  <c r="K39" i="10" s="1"/>
  <c r="H43" i="10"/>
  <c r="I43" i="10" s="1"/>
  <c r="J32" i="10"/>
  <c r="K32" i="10" s="1"/>
  <c r="H36" i="10"/>
  <c r="I36" i="10" s="1"/>
  <c r="J38" i="10"/>
  <c r="K38" i="10" s="1"/>
  <c r="H42" i="10"/>
  <c r="I42" i="10" s="1"/>
  <c r="J44" i="10"/>
  <c r="K44" i="10" s="1"/>
  <c r="H35" i="10"/>
  <c r="I35" i="10" s="1"/>
  <c r="J37" i="10"/>
  <c r="K37" i="10" s="1"/>
  <c r="H41" i="10"/>
  <c r="I41" i="10" s="1"/>
  <c r="J43" i="10"/>
  <c r="K43" i="10" s="1"/>
  <c r="H34" i="10"/>
  <c r="I34" i="10" s="1"/>
  <c r="J36" i="10"/>
  <c r="K36" i="10" s="1"/>
  <c r="H40" i="10"/>
  <c r="I40" i="10" s="1"/>
  <c r="J42" i="10"/>
  <c r="K42" i="10" s="1"/>
  <c r="H33" i="10"/>
  <c r="I33" i="10" s="1"/>
  <c r="J35" i="10"/>
  <c r="K35" i="10" s="1"/>
  <c r="H39" i="10"/>
  <c r="I39" i="10" s="1"/>
  <c r="E16" i="2"/>
  <c r="E17" i="2"/>
  <c r="E18" i="2"/>
  <c r="E19" i="2"/>
  <c r="E20" i="2"/>
  <c r="E21" i="2"/>
  <c r="E22" i="2"/>
  <c r="E23" i="2"/>
  <c r="E24" i="2"/>
  <c r="E25" i="2"/>
  <c r="E26" i="2"/>
  <c r="G5" i="10" l="1"/>
  <c r="G4" i="10"/>
  <c r="G3" i="10" s="1"/>
  <c r="G4" i="9"/>
  <c r="G3" i="9" s="1"/>
  <c r="G5" i="9"/>
  <c r="J45" i="9"/>
  <c r="G6" i="9" s="1"/>
  <c r="G7" i="9" s="1"/>
  <c r="H45" i="9"/>
  <c r="J45" i="11"/>
  <c r="G4" i="11"/>
  <c r="G3" i="11" s="1"/>
  <c r="H45" i="11"/>
  <c r="K10" i="11"/>
  <c r="H45" i="10"/>
  <c r="J45" i="10"/>
  <c r="G6" i="10" s="1"/>
  <c r="G7" i="10" s="1"/>
  <c r="O12" i="2"/>
  <c r="N12" i="2"/>
  <c r="M12" i="2"/>
  <c r="W3" i="2"/>
  <c r="V3" i="2"/>
  <c r="U3" i="2"/>
  <c r="E35" i="2"/>
  <c r="E36" i="2"/>
  <c r="E37" i="2"/>
  <c r="E38" i="2"/>
  <c r="E39" i="2"/>
  <c r="G5" i="11" l="1"/>
  <c r="G6" i="11" s="1"/>
  <c r="G7" i="11" s="1"/>
  <c r="S1" i="2"/>
  <c r="E28" i="2" l="1"/>
  <c r="E11" i="2" l="1"/>
  <c r="M11" i="2"/>
  <c r="Q1" i="2"/>
  <c r="P1" i="2"/>
  <c r="E12" i="2"/>
  <c r="E13" i="2"/>
  <c r="E14" i="2"/>
  <c r="E15" i="2"/>
  <c r="E27" i="2"/>
  <c r="E29" i="2"/>
  <c r="E30" i="2"/>
  <c r="E31" i="2"/>
  <c r="E32" i="2"/>
  <c r="E33" i="2"/>
  <c r="E34" i="2"/>
  <c r="E40" i="2"/>
  <c r="E41" i="2"/>
  <c r="E42" i="2"/>
  <c r="E43" i="2"/>
  <c r="E44" i="2"/>
  <c r="E10" i="2"/>
  <c r="J17" i="2" l="1"/>
  <c r="J22" i="2"/>
  <c r="H24" i="2"/>
  <c r="I24" i="2" s="1"/>
  <c r="H16" i="2"/>
  <c r="I16" i="2" s="1"/>
  <c r="J19" i="2"/>
  <c r="H21" i="2"/>
  <c r="I21" i="2" s="1"/>
  <c r="J24" i="2"/>
  <c r="J16" i="2"/>
  <c r="H18" i="2"/>
  <c r="I18" i="2" s="1"/>
  <c r="J21" i="2"/>
  <c r="H23" i="2"/>
  <c r="I23" i="2" s="1"/>
  <c r="H26" i="2"/>
  <c r="I26" i="2" s="1"/>
  <c r="J23" i="2"/>
  <c r="J18" i="2"/>
  <c r="K18" i="2" s="1"/>
  <c r="H25" i="2"/>
  <c r="I25" i="2" s="1"/>
  <c r="J26" i="2"/>
  <c r="H22" i="2"/>
  <c r="I22" i="2" s="1"/>
  <c r="H17" i="2"/>
  <c r="I17" i="2" s="1"/>
  <c r="H20" i="2"/>
  <c r="I20" i="2" s="1"/>
  <c r="H19" i="2"/>
  <c r="I19" i="2" s="1"/>
  <c r="J20" i="2"/>
  <c r="J25" i="2"/>
  <c r="J12" i="2"/>
  <c r="J29" i="2"/>
  <c r="J35" i="2"/>
  <c r="K35" i="2" s="1"/>
  <c r="J41" i="2"/>
  <c r="K41" i="2" s="1"/>
  <c r="H11" i="2"/>
  <c r="I11" i="2" s="1"/>
  <c r="H28" i="2"/>
  <c r="I28" i="2" s="1"/>
  <c r="H34" i="2"/>
  <c r="I34" i="2" s="1"/>
  <c r="H40" i="2"/>
  <c r="I40" i="2" s="1"/>
  <c r="J13" i="2"/>
  <c r="J30" i="2"/>
  <c r="K30" i="2" s="1"/>
  <c r="J36" i="2"/>
  <c r="K36" i="2" s="1"/>
  <c r="J42" i="2"/>
  <c r="K42" i="2" s="1"/>
  <c r="H12" i="2"/>
  <c r="I12" i="2" s="1"/>
  <c r="H29" i="2"/>
  <c r="I29" i="2" s="1"/>
  <c r="H35" i="2"/>
  <c r="I35" i="2" s="1"/>
  <c r="H41" i="2"/>
  <c r="I41" i="2" s="1"/>
  <c r="J14" i="2"/>
  <c r="J31" i="2"/>
  <c r="K31" i="2" s="1"/>
  <c r="J37" i="2"/>
  <c r="J43" i="2"/>
  <c r="K43" i="2" s="1"/>
  <c r="H13" i="2"/>
  <c r="I13" i="2" s="1"/>
  <c r="H30" i="2"/>
  <c r="I30" i="2" s="1"/>
  <c r="H36" i="2"/>
  <c r="I36" i="2" s="1"/>
  <c r="H42" i="2"/>
  <c r="I42" i="2" s="1"/>
  <c r="J15" i="2"/>
  <c r="J32" i="2"/>
  <c r="K32" i="2" s="1"/>
  <c r="J38" i="2"/>
  <c r="K38" i="2" s="1"/>
  <c r="J44" i="2"/>
  <c r="K44" i="2" s="1"/>
  <c r="H14" i="2"/>
  <c r="I14" i="2" s="1"/>
  <c r="H31" i="2"/>
  <c r="I31" i="2" s="1"/>
  <c r="H37" i="2"/>
  <c r="I37" i="2" s="1"/>
  <c r="H43" i="2"/>
  <c r="I43" i="2" s="1"/>
  <c r="J27" i="2"/>
  <c r="J33" i="2"/>
  <c r="K33" i="2" s="1"/>
  <c r="J39" i="2"/>
  <c r="K39" i="2" s="1"/>
  <c r="J10" i="2"/>
  <c r="H15" i="2"/>
  <c r="I15" i="2" s="1"/>
  <c r="H32" i="2"/>
  <c r="I32" i="2" s="1"/>
  <c r="H38" i="2"/>
  <c r="I38" i="2" s="1"/>
  <c r="H44" i="2"/>
  <c r="I44" i="2" s="1"/>
  <c r="J28" i="2"/>
  <c r="K28" i="2" s="1"/>
  <c r="J34" i="2"/>
  <c r="J40" i="2"/>
  <c r="K40" i="2" s="1"/>
  <c r="J11" i="2"/>
  <c r="H27" i="2"/>
  <c r="I27" i="2" s="1"/>
  <c r="H33" i="2"/>
  <c r="I33" i="2" s="1"/>
  <c r="H39" i="2"/>
  <c r="I39" i="2" s="1"/>
  <c r="H10" i="2"/>
  <c r="I10" i="2" s="1"/>
  <c r="K19" i="2" l="1"/>
  <c r="K22" i="2"/>
  <c r="K20" i="2"/>
  <c r="K21" i="2"/>
  <c r="K27" i="2"/>
  <c r="K26" i="2"/>
  <c r="K25" i="2"/>
  <c r="K24" i="2"/>
  <c r="K23" i="2"/>
  <c r="K17" i="2"/>
  <c r="K16" i="2"/>
  <c r="K14" i="2"/>
  <c r="K15" i="2"/>
  <c r="K11" i="2"/>
  <c r="K34" i="2"/>
  <c r="K29" i="2"/>
  <c r="K37" i="2"/>
  <c r="K13" i="2"/>
  <c r="G4" i="2"/>
  <c r="G3" i="2" s="1"/>
  <c r="K12" i="2"/>
  <c r="J45" i="2"/>
  <c r="K10" i="2"/>
  <c r="H45" i="2"/>
  <c r="G5" i="2" l="1"/>
  <c r="G6" i="2" s="1"/>
  <c r="G7" i="2" s="1"/>
</calcChain>
</file>

<file path=xl/sharedStrings.xml><?xml version="1.0" encoding="utf-8"?>
<sst xmlns="http://schemas.openxmlformats.org/spreadsheetml/2006/main" count="719" uniqueCount="98">
  <si>
    <t>Fag</t>
  </si>
  <si>
    <t>Karakter</t>
  </si>
  <si>
    <t>Produkt</t>
  </si>
  <si>
    <t>Bestått</t>
  </si>
  <si>
    <t>C</t>
  </si>
  <si>
    <t>D</t>
  </si>
  <si>
    <t>B</t>
  </si>
  <si>
    <t>A</t>
  </si>
  <si>
    <t>E</t>
  </si>
  <si>
    <t>Emne</t>
  </si>
  <si>
    <t>Vurdering</t>
  </si>
  <si>
    <t>SP</t>
  </si>
  <si>
    <t>Karakterbaserte SP</t>
  </si>
  <si>
    <t>Etternavn</t>
  </si>
  <si>
    <t>Fornavn</t>
  </si>
  <si>
    <t>BID</t>
  </si>
  <si>
    <t>Ikke bestått</t>
  </si>
  <si>
    <t>F</t>
  </si>
  <si>
    <t>Ikke fullført</t>
  </si>
  <si>
    <t>Fullført</t>
  </si>
  <si>
    <t>Oppnådde SP</t>
  </si>
  <si>
    <t>Fullført PHS</t>
  </si>
  <si>
    <t/>
  </si>
  <si>
    <t>Kommentarer:</t>
  </si>
  <si>
    <t>Bokstavkarakter snitt</t>
  </si>
  <si>
    <t>Tallkarakter snitt</t>
  </si>
  <si>
    <t xml:space="preserve">Karakterberegningsskjema - Avgangselever </t>
  </si>
  <si>
    <t>Årskull:</t>
  </si>
  <si>
    <t>Gjennomsnittsberegning av karakterer fra Politihøgskolen</t>
  </si>
  <si>
    <t>Talkarakter snitt</t>
  </si>
  <si>
    <t>PSYK10-S</t>
  </si>
  <si>
    <t>Psykologi</t>
  </si>
  <si>
    <t>SOPF10-S</t>
  </si>
  <si>
    <t>Sosiologi, politilære og forvaltningsrett</t>
  </si>
  <si>
    <t>AT10-S</t>
  </si>
  <si>
    <t>Arrestasjonsteknikk</t>
  </si>
  <si>
    <t>DIPO10-S</t>
  </si>
  <si>
    <t>Digitalt politiarbeid</t>
  </si>
  <si>
    <t>KRIF10-S</t>
  </si>
  <si>
    <t>Kriminalitetsforebyggende arbeid</t>
  </si>
  <si>
    <t>KRIT10-S</t>
  </si>
  <si>
    <t>Kriminalteknikk</t>
  </si>
  <si>
    <t>ORFK10-S</t>
  </si>
  <si>
    <t>Ordenstjeneste/ordensjus, kommunikasjon og konflikthåndtering, fysisk trening</t>
  </si>
  <si>
    <t>STRA10-S</t>
  </si>
  <si>
    <t>Strafferett og straffeprosess</t>
  </si>
  <si>
    <t>VEGT10-S</t>
  </si>
  <si>
    <t>Vegtrafikkrett</t>
  </si>
  <si>
    <t>VITF10-S</t>
  </si>
  <si>
    <t>Vitenskapsteori og forskningsmetode</t>
  </si>
  <si>
    <t>YRKE10-S</t>
  </si>
  <si>
    <t>Yrkesetikk</t>
  </si>
  <si>
    <t>TOGS870</t>
  </si>
  <si>
    <t>Tegn og symptom</t>
  </si>
  <si>
    <t>UTRYKN20</t>
  </si>
  <si>
    <t>Utrykningskjøring</t>
  </si>
  <si>
    <t>PRAKSIS20</t>
  </si>
  <si>
    <t>Praksis i politidistrikt</t>
  </si>
  <si>
    <t>KRIF30-S</t>
  </si>
  <si>
    <t>Kriminalitetsforebyggende politiarbeid</t>
  </si>
  <si>
    <t>YRKE30-S</t>
  </si>
  <si>
    <t>Yrkesetikk og kriminologi trekkeksamen</t>
  </si>
  <si>
    <t>AT30-S</t>
  </si>
  <si>
    <t>BOPPG30-S</t>
  </si>
  <si>
    <t>Bacheloroppgave</t>
  </si>
  <si>
    <t>ETTERF30-S</t>
  </si>
  <si>
    <t>Etterforskning</t>
  </si>
  <si>
    <t>KORD30-S</t>
  </si>
  <si>
    <t>Ordenstjeneste og ordensjus, kommunikasjon og konflikthåndtering</t>
  </si>
  <si>
    <t>OPR30-S</t>
  </si>
  <si>
    <t>IP-trening</t>
  </si>
  <si>
    <t>REL10-S</t>
  </si>
  <si>
    <t>Rapport- og etterforskingslære</t>
  </si>
  <si>
    <t>OPR30-B</t>
  </si>
  <si>
    <t>AT30-B</t>
  </si>
  <si>
    <t>Ordenstjeneste og ordensjus, Kommunikasjon og konflikthåndtering</t>
  </si>
  <si>
    <t>KORD30-B</t>
  </si>
  <si>
    <t>ETTERF30-B</t>
  </si>
  <si>
    <t>BOPPG30-B</t>
  </si>
  <si>
    <t>YRKE30-B</t>
  </si>
  <si>
    <t>KRIF30-B</t>
  </si>
  <si>
    <t>AT10-B</t>
  </si>
  <si>
    <t>YRKE10-B</t>
  </si>
  <si>
    <t>VITF10-B</t>
  </si>
  <si>
    <t>VEGT10-B</t>
  </si>
  <si>
    <t>STRA10-B</t>
  </si>
  <si>
    <t>Rapport- og etterforskningslære</t>
  </si>
  <si>
    <t>REL10-B</t>
  </si>
  <si>
    <t>Ordenstjeneste/ordensjus, Kommunikasjon og konflikthåndtering, Fysisk trening</t>
  </si>
  <si>
    <t>ORFK10-B</t>
  </si>
  <si>
    <t>KRIT10-B</t>
  </si>
  <si>
    <t>KRIF10-B</t>
  </si>
  <si>
    <t>DIPO10-B</t>
  </si>
  <si>
    <t>SOPF10-B</t>
  </si>
  <si>
    <t>PSYK10-B</t>
  </si>
  <si>
    <t>AT10-K</t>
  </si>
  <si>
    <t>Trekkeksamen sosiologi, politilære, forvaltningsrett</t>
  </si>
  <si>
    <t>SOS10-K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</si>
</sst>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2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8"/>
      <name val="Arial"/>
      <family val="2"/>
    </font>
    <font>
      <sz val="1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5">
    <xf numFmtId="0" fontId="0" fillId="0" borderId="0" xfId="0"/>
    <xf numFmtId="0" fontId="4" fillId="4" borderId="1" xfId="0" applyFont="1" applyFill="1" applyBorder="1" applyProtection="1">
      <protection locked="0"/>
    </xf>
    <xf numFmtId="0" fontId="5" fillId="3" borderId="0" xfId="0" applyFont="1" applyFill="1" applyBorder="1" applyAlignment="1" applyProtection="1">
      <alignment horizontal="right"/>
    </xf>
    <xf numFmtId="0" fontId="1" fillId="3" borderId="0" xfId="0" applyFont="1" applyFill="1" applyBorder="1" applyProtection="1"/>
    <xf numFmtId="0" fontId="1" fillId="3" borderId="18" xfId="0" applyFont="1" applyFill="1" applyBorder="1" applyAlignment="1" applyProtection="1">
      <alignment horizontal="left"/>
    </xf>
    <xf numFmtId="0" fontId="1" fillId="0" borderId="22" xfId="0" applyFont="1" applyFill="1" applyBorder="1" applyAlignment="1" applyProtection="1">
      <alignment horizontal="left"/>
    </xf>
    <xf numFmtId="0" fontId="2" fillId="3" borderId="21" xfId="0" applyFont="1" applyFill="1" applyBorder="1" applyAlignment="1" applyProtection="1">
      <alignment horizontal="left"/>
    </xf>
    <xf numFmtId="0" fontId="6" fillId="3" borderId="19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vertical="top" wrapText="1"/>
    </xf>
    <xf numFmtId="0" fontId="2" fillId="3" borderId="18" xfId="0" applyFont="1" applyFill="1" applyBorder="1" applyAlignment="1" applyProtection="1">
      <alignment vertical="top" wrapText="1"/>
    </xf>
    <xf numFmtId="0" fontId="1" fillId="3" borderId="18" xfId="0" applyFont="1" applyFill="1" applyBorder="1" applyAlignment="1" applyProtection="1">
      <alignment horizontal="right"/>
    </xf>
    <xf numFmtId="2" fontId="1" fillId="3" borderId="18" xfId="0" applyNumberFormat="1" applyFont="1" applyFill="1" applyBorder="1" applyProtection="1"/>
    <xf numFmtId="1" fontId="6" fillId="3" borderId="10" xfId="0" applyNumberFormat="1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 vertical="top" wrapText="1"/>
    </xf>
    <xf numFmtId="0" fontId="2" fillId="2" borderId="6" xfId="0" applyFont="1" applyFill="1" applyBorder="1" applyAlignment="1" applyProtection="1">
      <alignment horizontal="center"/>
    </xf>
    <xf numFmtId="1" fontId="2" fillId="2" borderId="6" xfId="0" applyNumberFormat="1" applyFont="1" applyFill="1" applyBorder="1" applyAlignment="1" applyProtection="1">
      <alignment horizontal="center" vertical="top" wrapText="1"/>
    </xf>
    <xf numFmtId="0" fontId="2" fillId="2" borderId="17" xfId="0" applyFont="1" applyFill="1" applyBorder="1" applyAlignment="1" applyProtection="1">
      <alignment vertical="top" wrapText="1"/>
    </xf>
    <xf numFmtId="0" fontId="1" fillId="3" borderId="21" xfId="0" applyFont="1" applyFill="1" applyBorder="1" applyProtection="1"/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2" fontId="7" fillId="3" borderId="26" xfId="0" applyNumberFormat="1" applyFont="1" applyFill="1" applyBorder="1" applyAlignment="1" applyProtection="1">
      <alignment horizontal="center"/>
    </xf>
    <xf numFmtId="2" fontId="6" fillId="3" borderId="1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Protection="1">
      <protection hidden="1"/>
    </xf>
    <xf numFmtId="2" fontId="4" fillId="0" borderId="0" xfId="0" applyNumberFormat="1" applyFont="1" applyFill="1" applyProtection="1">
      <protection hidden="1"/>
    </xf>
    <xf numFmtId="0" fontId="5" fillId="0" borderId="0" xfId="0" applyFont="1" applyFill="1" applyProtection="1">
      <protection hidden="1"/>
    </xf>
    <xf numFmtId="0" fontId="2" fillId="0" borderId="0" xfId="0" applyFont="1" applyFill="1" applyBorder="1" applyAlignment="1" applyProtection="1">
      <alignment vertical="top" wrapText="1"/>
      <protection hidden="1"/>
    </xf>
    <xf numFmtId="164" fontId="1" fillId="0" borderId="0" xfId="0" applyNumberFormat="1" applyFont="1" applyFill="1" applyProtection="1">
      <protection hidden="1"/>
    </xf>
    <xf numFmtId="0" fontId="1" fillId="0" borderId="0" xfId="0" applyFont="1" applyFill="1" applyProtection="1">
      <protection hidden="1"/>
    </xf>
    <xf numFmtId="2" fontId="1" fillId="0" borderId="0" xfId="0" applyNumberFormat="1" applyFont="1" applyFill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1" fontId="1" fillId="0" borderId="0" xfId="0" applyNumberFormat="1" applyFont="1" applyFill="1" applyBorder="1" applyAlignment="1" applyProtection="1">
      <alignment horizontal="center"/>
      <protection hidden="1"/>
    </xf>
    <xf numFmtId="164" fontId="1" fillId="0" borderId="0" xfId="0" applyNumberFormat="1" applyFont="1" applyFill="1" applyBorder="1" applyAlignment="1" applyProtection="1">
      <protection hidden="1"/>
    </xf>
    <xf numFmtId="164" fontId="1" fillId="0" borderId="0" xfId="0" applyNumberFormat="1" applyFont="1" applyFill="1" applyBorder="1" applyProtection="1">
      <protection hidden="1"/>
    </xf>
    <xf numFmtId="2" fontId="1" fillId="0" borderId="0" xfId="0" applyNumberFormat="1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center"/>
      <protection hidden="1"/>
    </xf>
    <xf numFmtId="1" fontId="1" fillId="0" borderId="0" xfId="0" applyNumberFormat="1" applyFont="1" applyFill="1" applyProtection="1">
      <protection hidden="1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Protection="1"/>
    <xf numFmtId="0" fontId="1" fillId="0" borderId="23" xfId="0" applyFont="1" applyFill="1" applyBorder="1" applyProtection="1"/>
    <xf numFmtId="0" fontId="3" fillId="4" borderId="8" xfId="0" applyFont="1" applyFill="1" applyBorder="1" applyAlignment="1" applyProtection="1">
      <alignment horizontal="left" vertical="center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164" fontId="2" fillId="0" borderId="27" xfId="0" applyNumberFormat="1" applyFont="1" applyFill="1" applyBorder="1" applyAlignment="1" applyProtection="1">
      <alignment vertical="top" wrapText="1"/>
      <protection hidden="1"/>
    </xf>
    <xf numFmtId="164" fontId="1" fillId="0" borderId="19" xfId="0" applyNumberFormat="1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4" borderId="9" xfId="0" applyFont="1" applyFill="1" applyBorder="1" applyAlignment="1" applyProtection="1">
      <alignment horizontal="left" vertical="center"/>
      <protection locked="0"/>
    </xf>
    <xf numFmtId="0" fontId="3" fillId="4" borderId="20" xfId="0" applyFont="1" applyFill="1" applyBorder="1" applyAlignment="1" applyProtection="1">
      <alignment horizontal="left" vertical="center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3" fillId="4" borderId="30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horizontal="right" vertical="center"/>
    </xf>
    <xf numFmtId="0" fontId="2" fillId="2" borderId="16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0" fillId="3" borderId="0" xfId="0" applyFill="1" applyProtection="1"/>
    <xf numFmtId="0" fontId="9" fillId="3" borderId="0" xfId="1" quotePrefix="1" applyFill="1" applyProtection="1"/>
    <xf numFmtId="0" fontId="4" fillId="0" borderId="0" xfId="0" applyFont="1" applyFill="1" applyProtection="1">
      <protection locked="0"/>
    </xf>
    <xf numFmtId="0" fontId="7" fillId="3" borderId="32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 vertical="center"/>
    </xf>
    <xf numFmtId="0" fontId="3" fillId="4" borderId="31" xfId="0" applyFont="1" applyFill="1" applyBorder="1" applyAlignment="1" applyProtection="1">
      <alignment horizontal="left" vertical="center" shrinkToFit="1"/>
      <protection locked="0"/>
    </xf>
    <xf numFmtId="164" fontId="4" fillId="0" borderId="0" xfId="0" applyNumberFormat="1" applyFont="1" applyFill="1" applyProtection="1">
      <protection hidden="1"/>
    </xf>
    <xf numFmtId="1" fontId="4" fillId="0" borderId="0" xfId="0" applyNumberFormat="1" applyFont="1" applyFill="1" applyProtection="1">
      <protection hidden="1"/>
    </xf>
    <xf numFmtId="0" fontId="4" fillId="0" borderId="0" xfId="0" applyFont="1" applyFill="1" applyAlignment="1" applyProtection="1">
      <alignment horizontal="center"/>
      <protection hidden="1"/>
    </xf>
    <xf numFmtId="0" fontId="4" fillId="0" borderId="0" xfId="0" applyFont="1" applyFill="1" applyBorder="1" applyProtection="1">
      <protection hidden="1"/>
    </xf>
    <xf numFmtId="0" fontId="4" fillId="0" borderId="0" xfId="0" applyFont="1" applyFill="1" applyBorder="1" applyAlignment="1" applyProtection="1">
      <alignment horizontal="left"/>
      <protection hidden="1"/>
    </xf>
    <xf numFmtId="0" fontId="4" fillId="3" borderId="21" xfId="0" applyFont="1" applyFill="1" applyBorder="1" applyProtection="1"/>
    <xf numFmtId="164" fontId="4" fillId="0" borderId="19" xfId="0" applyNumberFormat="1" applyFont="1" applyFill="1" applyBorder="1" applyAlignment="1" applyProtection="1">
      <protection hidden="1"/>
    </xf>
    <xf numFmtId="0" fontId="4" fillId="0" borderId="23" xfId="0" applyFont="1" applyFill="1" applyBorder="1" applyProtection="1"/>
    <xf numFmtId="1" fontId="4" fillId="0" borderId="0" xfId="0" applyNumberFormat="1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22" xfId="0" applyFont="1" applyFill="1" applyBorder="1" applyAlignment="1" applyProtection="1">
      <alignment horizontal="left"/>
    </xf>
    <xf numFmtId="164" fontId="4" fillId="0" borderId="0" xfId="0" applyNumberFormat="1" applyFont="1" applyFill="1" applyBorder="1" applyProtection="1">
      <protection hidden="1"/>
    </xf>
    <xf numFmtId="2" fontId="4" fillId="0" borderId="0" xfId="0" applyNumberFormat="1" applyFont="1" applyFill="1" applyBorder="1" applyProtection="1">
      <protection hidden="1"/>
    </xf>
    <xf numFmtId="2" fontId="4" fillId="3" borderId="18" xfId="0" applyNumberFormat="1" applyFont="1" applyFill="1" applyBorder="1" applyProtection="1"/>
    <xf numFmtId="0" fontId="4" fillId="3" borderId="18" xfId="0" applyFont="1" applyFill="1" applyBorder="1" applyAlignment="1" applyProtection="1">
      <alignment horizontal="right"/>
    </xf>
    <xf numFmtId="0" fontId="4" fillId="3" borderId="18" xfId="0" applyFont="1" applyFill="1" applyBorder="1" applyAlignment="1" applyProtection="1">
      <alignment horizontal="left"/>
    </xf>
    <xf numFmtId="164" fontId="4" fillId="0" borderId="0" xfId="0" applyNumberFormat="1" applyFont="1" applyFill="1" applyBorder="1" applyAlignment="1" applyProtection="1">
      <protection hidden="1"/>
    </xf>
    <xf numFmtId="0" fontId="4" fillId="3" borderId="0" xfId="0" applyFont="1" applyFill="1" applyBorder="1" applyProtection="1"/>
    <xf numFmtId="1" fontId="4" fillId="0" borderId="0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4" borderId="24" xfId="0" applyFont="1" applyFill="1" applyBorder="1" applyAlignment="1" applyProtection="1">
      <alignment horizontal="left" vertical="center" shrinkToFit="1"/>
      <protection locked="0"/>
    </xf>
    <xf numFmtId="0" fontId="3" fillId="4" borderId="3" xfId="0" applyFont="1" applyFill="1" applyBorder="1" applyAlignment="1" applyProtection="1">
      <alignment horizontal="left" vertical="center" shrinkToFit="1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left" vertical="top" wrapText="1"/>
    </xf>
    <xf numFmtId="0" fontId="3" fillId="4" borderId="4" xfId="0" applyFont="1" applyFill="1" applyBorder="1" applyAlignment="1" applyProtection="1">
      <alignment horizontal="left" vertical="center" shrinkToFit="1"/>
      <protection locked="0"/>
    </xf>
    <xf numFmtId="0" fontId="3" fillId="4" borderId="24" xfId="0" applyFont="1" applyFill="1" applyBorder="1" applyAlignment="1" applyProtection="1">
      <alignment horizontal="left" vertical="center" shrinkToFit="1"/>
      <protection locked="0"/>
    </xf>
    <xf numFmtId="0" fontId="3" fillId="4" borderId="3" xfId="0" applyFont="1" applyFill="1" applyBorder="1" applyAlignment="1" applyProtection="1">
      <alignment horizontal="left" vertical="center" shrinkToFit="1"/>
      <protection locked="0"/>
    </xf>
    <xf numFmtId="0" fontId="6" fillId="3" borderId="28" xfId="0" applyFont="1" applyFill="1" applyBorder="1" applyAlignment="1" applyProtection="1">
      <alignment horizontal="right"/>
    </xf>
    <xf numFmtId="0" fontId="6" fillId="3" borderId="29" xfId="0" applyFont="1" applyFill="1" applyBorder="1" applyAlignment="1" applyProtection="1">
      <alignment horizontal="right"/>
    </xf>
    <xf numFmtId="0" fontId="6" fillId="3" borderId="12" xfId="0" applyFont="1" applyFill="1" applyBorder="1" applyAlignment="1" applyProtection="1">
      <alignment horizontal="right"/>
    </xf>
    <xf numFmtId="0" fontId="6" fillId="3" borderId="15" xfId="0" applyFont="1" applyFill="1" applyBorder="1" applyAlignment="1" applyProtection="1">
      <alignment horizontal="right"/>
    </xf>
    <xf numFmtId="0" fontId="6" fillId="3" borderId="2" xfId="0" applyFont="1" applyFill="1" applyBorder="1" applyAlignment="1" applyProtection="1">
      <alignment horizontal="right"/>
    </xf>
    <xf numFmtId="0" fontId="3" fillId="4" borderId="11" xfId="0" applyFont="1" applyFill="1" applyBorder="1" applyAlignment="1" applyProtection="1">
      <alignment horizontal="left" vertical="center" shrinkToFit="1"/>
      <protection locked="0"/>
    </xf>
    <xf numFmtId="0" fontId="8" fillId="3" borderId="0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right"/>
    </xf>
    <xf numFmtId="0" fontId="6" fillId="3" borderId="25" xfId="0" applyFont="1" applyFill="1" applyBorder="1" applyAlignment="1" applyProtection="1">
      <alignment horizontal="right"/>
    </xf>
    <xf numFmtId="0" fontId="3" fillId="4" borderId="31" xfId="0" applyFont="1" applyFill="1" applyBorder="1" applyAlignment="1" applyProtection="1">
      <alignment horizontal="left" vertical="center" shrinkToFit="1"/>
      <protection locked="0"/>
    </xf>
    <xf numFmtId="0" fontId="3" fillId="4" borderId="12" xfId="0" applyFont="1" applyFill="1" applyBorder="1" applyAlignment="1" applyProtection="1">
      <alignment horizontal="left" vertical="center" shrinkToFit="1"/>
      <protection locked="0"/>
    </xf>
    <xf numFmtId="0" fontId="6" fillId="3" borderId="9" xfId="0" applyFont="1" applyFill="1" applyBorder="1" applyAlignment="1" applyProtection="1">
      <alignment horizontal="right"/>
    </xf>
    <xf numFmtId="0" fontId="6" fillId="3" borderId="4" xfId="0" applyFont="1" applyFill="1" applyBorder="1" applyAlignment="1" applyProtection="1">
      <alignment horizontal="right"/>
    </xf>
    <xf numFmtId="0" fontId="11" fillId="4" borderId="4" xfId="0" applyFont="1" applyFill="1" applyBorder="1" applyAlignment="1" applyProtection="1">
      <alignment horizontal="left" vertical="center" shrinkToFit="1"/>
      <protection locked="0"/>
    </xf>
    <xf numFmtId="0" fontId="4" fillId="3" borderId="0" xfId="0" applyFont="1" applyFill="1" applyBorder="1" applyAlignment="1" applyProtection="1">
      <alignment horizontal="left"/>
      <protection locked="0"/>
    </xf>
  </cellXfs>
  <cellStyles count="2">
    <cellStyle name="Hyperkobling" xfId="1" builtinId="8"/>
    <cellStyle name="Normal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Karakterskjema!G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35</xdr:row>
      <xdr:rowOff>9525</xdr:rowOff>
    </xdr:from>
    <xdr:to>
      <xdr:col>7</xdr:col>
      <xdr:colOff>619125</xdr:colOff>
      <xdr:row>41</xdr:row>
      <xdr:rowOff>9525</xdr:rowOff>
    </xdr:to>
    <xdr:sp macro="" textlink="">
      <xdr:nvSpPr>
        <xdr:cNvPr id="3" name="Avrundet rektange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4300" y="7839075"/>
          <a:ext cx="6638925" cy="114300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nb-NO" sz="2000"/>
            <a:t>Til</a:t>
          </a:r>
          <a:r>
            <a:rPr lang="nb-NO" sz="2000" baseline="0"/>
            <a:t> karakterskjema</a:t>
          </a:r>
          <a:endParaRPr lang="nb-NO" sz="2000"/>
        </a:p>
      </xdr:txBody>
    </xdr:sp>
    <xdr:clientData/>
  </xdr:twoCellAnchor>
  <xdr:twoCellAnchor>
    <xdr:from>
      <xdr:col>0</xdr:col>
      <xdr:colOff>152400</xdr:colOff>
      <xdr:row>1</xdr:row>
      <xdr:rowOff>85725</xdr:rowOff>
    </xdr:from>
    <xdr:to>
      <xdr:col>7</xdr:col>
      <xdr:colOff>695325</xdr:colOff>
      <xdr:row>33</xdr:row>
      <xdr:rowOff>133351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52400" y="485775"/>
          <a:ext cx="6276975" cy="6143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400"/>
            <a:t>For å kunne foreta en best mulig rangering av søkerene</a:t>
          </a:r>
          <a:r>
            <a:rPr lang="nb-NO" sz="1400" baseline="0"/>
            <a:t>, ønsker vi at den enkelte søker fyller ut et skjema som gjennomsnittsberegner karakterene fra Politihøgskolen.</a:t>
          </a:r>
        </a:p>
        <a:p>
          <a:endParaRPr lang="nb-NO" sz="1400" baseline="0"/>
        </a:p>
        <a:p>
          <a:r>
            <a:rPr lang="nb-NO" sz="1400"/>
            <a:t>Den</a:t>
          </a:r>
          <a:r>
            <a:rPr lang="nb-NO" sz="1400" baseline="0"/>
            <a:t> enkelte skal fylle ut de lyseblå feltene i skjemaet.</a:t>
          </a:r>
        </a:p>
        <a:p>
          <a:endParaRPr lang="nb-NO" sz="1400" baseline="0"/>
        </a:p>
        <a:p>
          <a:r>
            <a:rPr lang="nb-NO" sz="1400" baseline="0"/>
            <a:t>I feltet "Årskull" skriver du inn året du fullførte PHS. </a:t>
          </a:r>
        </a:p>
        <a:p>
          <a:r>
            <a:rPr lang="nb-NO" sz="1400" baseline="0"/>
            <a:t>Etternavn, fornavn og BID er fritekstfelt, hvor man skriver inn informasjonen om seg selv.</a:t>
          </a:r>
        </a:p>
        <a:p>
          <a:endParaRPr lang="nb-NO" sz="1400" b="0" baseline="0"/>
        </a:p>
        <a:p>
          <a:r>
            <a:rPr lang="nb-NO" sz="1400" b="0" baseline="0"/>
            <a:t>Du må selv fylle ut feltene for Emnekode, Fagbeskrivelse, antall studiepoeng, vurdering og karakter. Feltene vurdering og karakter har nedtrekksmeny som skal brukes.</a:t>
          </a:r>
          <a:br>
            <a:rPr lang="nb-NO" sz="1400" baseline="0"/>
          </a:br>
          <a:br>
            <a:rPr lang="nb-NO" sz="1400" baseline="0"/>
          </a:br>
          <a:r>
            <a:rPr lang="nb-NO" sz="1400" baseline="0"/>
            <a:t>Hvis man enda ikke har hatt sensurering i et fag, la feltet stå blankt. Bruk kommentarfeltet for å gi utfyllende informasjon om status i disse emnene.</a:t>
          </a:r>
        </a:p>
        <a:p>
          <a:endParaRPr lang="nb-NO" sz="1400" baseline="0"/>
        </a:p>
        <a:p>
          <a:r>
            <a:rPr lang="nb-NO" sz="1400" baseline="0"/>
            <a:t>Når skjemaet er ferdig utfylt, lagre det med følgende filnavn:</a:t>
          </a:r>
        </a:p>
        <a:p>
          <a:endParaRPr lang="nb-NO" sz="1400" baseline="0"/>
        </a:p>
        <a:p>
          <a:r>
            <a:rPr lang="nb-NO" sz="1400" u="sng" baseline="0">
              <a:solidFill>
                <a:sysClr val="windowText" lastClr="000000"/>
              </a:solidFill>
            </a:rPr>
            <a:t>Karakterskjema - Etternavn, Fornavn.xlsx</a:t>
          </a:r>
        </a:p>
        <a:p>
          <a:endParaRPr lang="nb-NO" sz="1400" baseline="0"/>
        </a:p>
        <a:p>
          <a:r>
            <a:rPr lang="nb-NO" sz="1400" baseline="0"/>
            <a:t>Legg så filen ved som et vedlegg til søknaden din.</a:t>
          </a:r>
        </a:p>
        <a:p>
          <a:endParaRPr lang="nb-NO" sz="1400" baseline="0"/>
        </a:p>
        <a:p>
          <a:r>
            <a:rPr lang="nb-NO" sz="1400" baseline="0"/>
            <a:t>Noter ned snittkarakteren, og bruk denne til å besvare kontrollspørsmålet i søkeprosessen.</a:t>
          </a:r>
        </a:p>
        <a:p>
          <a:endParaRPr lang="nb-NO" sz="14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 kan trykke på "knappen" under for å komme til karakterskjemaet.</a:t>
          </a:r>
          <a:endParaRPr lang="nb-NO" sz="1400">
            <a:effectLst/>
          </a:endParaRPr>
        </a:p>
        <a:p>
          <a:endParaRPr lang="nb-NO" sz="1400" baseline="0"/>
        </a:p>
        <a:p>
          <a:endParaRPr lang="nb-NO" sz="1400" baseline="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6_S&#248;r-Vest\11000%20SHR%20HMS\11000%20Felles\11200%20S%20HR%20(B)\Fra%20R\Ansettelser\Nyansettelser%20Politi\2017\Utlysning%20grunnstillinger%202017\Karakterskjema%20PHS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2016"/>
      <sheetName val="2017"/>
    </sheetNames>
    <sheetDataSet>
      <sheetData sheetId="0"/>
      <sheetData sheetId="1"/>
      <sheetData sheetId="2">
        <row r="2">
          <cell r="U2" t="str">
            <v/>
          </cell>
        </row>
        <row r="3">
          <cell r="U3" t="str">
            <v>Karakter</v>
          </cell>
        </row>
        <row r="4">
          <cell r="U4" t="str">
            <v>Bestått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H44"/>
  <sheetViews>
    <sheetView showGridLines="0" showRowColHeaders="0" tabSelected="1" showRuler="0" zoomScaleNormal="100" zoomScaleSheetLayoutView="115" workbookViewId="0">
      <selection sqref="A1:H1"/>
    </sheetView>
  </sheetViews>
  <sheetFormatPr baseColWidth="10" defaultRowHeight="15" x14ac:dyDescent="0.25"/>
  <cols>
    <col min="1" max="8" width="12.28515625" customWidth="1"/>
  </cols>
  <sheetData>
    <row r="1" spans="1:8" s="67" customFormat="1" ht="31.5" customHeight="1" x14ac:dyDescent="0.2">
      <c r="A1" s="94" t="s">
        <v>28</v>
      </c>
      <c r="B1" s="94"/>
      <c r="C1" s="94"/>
      <c r="D1" s="94"/>
      <c r="E1" s="94"/>
      <c r="F1" s="94"/>
      <c r="G1" s="94"/>
      <c r="H1" s="94"/>
    </row>
    <row r="2" spans="1:8" x14ac:dyDescent="0.25">
      <c r="A2" s="65"/>
      <c r="B2" s="65"/>
      <c r="C2" s="65"/>
      <c r="D2" s="65"/>
      <c r="E2" s="65"/>
      <c r="F2" s="65"/>
      <c r="G2" s="65"/>
      <c r="H2" s="65"/>
    </row>
    <row r="3" spans="1:8" x14ac:dyDescent="0.25">
      <c r="A3" s="65"/>
      <c r="B3" s="65"/>
      <c r="C3" s="65"/>
      <c r="D3" s="65"/>
      <c r="E3" s="65"/>
      <c r="F3" s="65"/>
      <c r="G3" s="65"/>
      <c r="H3" s="65"/>
    </row>
    <row r="4" spans="1:8" x14ac:dyDescent="0.25">
      <c r="A4" s="65"/>
      <c r="B4" s="65"/>
      <c r="C4" s="65"/>
      <c r="D4" s="65"/>
      <c r="E4" s="65"/>
      <c r="F4" s="65"/>
      <c r="G4" s="65"/>
      <c r="H4" s="65"/>
    </row>
    <row r="5" spans="1:8" x14ac:dyDescent="0.25">
      <c r="A5" s="65"/>
      <c r="B5" s="65"/>
      <c r="C5" s="65"/>
      <c r="D5" s="65"/>
      <c r="E5" s="65"/>
      <c r="F5" s="65"/>
      <c r="G5" s="65"/>
      <c r="H5" s="65"/>
    </row>
    <row r="6" spans="1:8" x14ac:dyDescent="0.25">
      <c r="A6" s="65"/>
      <c r="B6" s="65"/>
      <c r="C6" s="65"/>
      <c r="D6" s="65"/>
      <c r="E6" s="65"/>
      <c r="F6" s="65"/>
      <c r="G6" s="65"/>
      <c r="H6" s="65"/>
    </row>
    <row r="7" spans="1:8" x14ac:dyDescent="0.25">
      <c r="A7" s="65"/>
      <c r="B7" s="65"/>
      <c r="C7" s="65"/>
      <c r="D7" s="65"/>
      <c r="E7" s="65"/>
      <c r="F7" s="65"/>
      <c r="G7" s="65"/>
      <c r="H7" s="65"/>
    </row>
    <row r="8" spans="1:8" x14ac:dyDescent="0.25">
      <c r="A8" s="65"/>
      <c r="B8" s="65"/>
      <c r="C8" s="65"/>
      <c r="D8" s="65"/>
      <c r="E8" s="65"/>
      <c r="F8" s="65"/>
      <c r="G8" s="65"/>
      <c r="H8" s="65"/>
    </row>
    <row r="9" spans="1:8" x14ac:dyDescent="0.25">
      <c r="A9" s="65"/>
      <c r="B9" s="65"/>
      <c r="C9" s="65"/>
      <c r="D9" s="65"/>
      <c r="E9" s="65"/>
      <c r="F9" s="65"/>
      <c r="G9" s="65"/>
      <c r="H9" s="65"/>
    </row>
    <row r="10" spans="1:8" x14ac:dyDescent="0.25">
      <c r="A10" s="65"/>
      <c r="B10" s="65"/>
      <c r="C10" s="65"/>
      <c r="D10" s="65"/>
      <c r="E10" s="65"/>
      <c r="F10" s="65"/>
      <c r="G10" s="65"/>
      <c r="H10" s="65"/>
    </row>
    <row r="11" spans="1:8" x14ac:dyDescent="0.25">
      <c r="A11" s="65"/>
      <c r="B11" s="65"/>
      <c r="C11" s="65"/>
      <c r="D11" s="65"/>
      <c r="E11" s="65"/>
      <c r="F11" s="65"/>
      <c r="G11" s="65"/>
      <c r="H11" s="65"/>
    </row>
    <row r="12" spans="1:8" x14ac:dyDescent="0.25">
      <c r="A12" s="65"/>
      <c r="B12" s="65"/>
      <c r="C12" s="65"/>
      <c r="D12" s="65"/>
      <c r="E12" s="65"/>
      <c r="F12" s="65"/>
      <c r="G12" s="65"/>
      <c r="H12" s="65"/>
    </row>
    <row r="13" spans="1:8" x14ac:dyDescent="0.25">
      <c r="A13" s="65"/>
      <c r="B13" s="65"/>
      <c r="C13" s="66"/>
      <c r="D13" s="65"/>
      <c r="E13" s="65"/>
      <c r="F13" s="65"/>
      <c r="G13" s="65"/>
      <c r="H13" s="65"/>
    </row>
    <row r="14" spans="1:8" x14ac:dyDescent="0.25">
      <c r="A14" s="65"/>
      <c r="B14" s="65"/>
      <c r="C14" s="65"/>
      <c r="D14" s="65"/>
      <c r="E14" s="65"/>
      <c r="F14" s="65"/>
      <c r="G14" s="65"/>
      <c r="H14" s="65"/>
    </row>
    <row r="15" spans="1:8" x14ac:dyDescent="0.25">
      <c r="A15" s="65"/>
      <c r="B15" s="65"/>
      <c r="C15" s="65"/>
      <c r="D15" s="65"/>
      <c r="E15" s="65"/>
      <c r="F15" s="65"/>
      <c r="G15" s="65"/>
      <c r="H15" s="65"/>
    </row>
    <row r="16" spans="1:8" x14ac:dyDescent="0.25">
      <c r="A16" s="65"/>
      <c r="B16" s="65"/>
      <c r="C16" s="65"/>
      <c r="D16" s="65"/>
      <c r="E16" s="65"/>
      <c r="F16" s="65"/>
      <c r="G16" s="65"/>
      <c r="H16" s="65"/>
    </row>
    <row r="17" spans="1:8" x14ac:dyDescent="0.25">
      <c r="A17" s="65"/>
      <c r="B17" s="65"/>
      <c r="C17" s="65"/>
      <c r="D17" s="65"/>
      <c r="E17" s="65"/>
      <c r="F17" s="65"/>
      <c r="G17" s="65"/>
      <c r="H17" s="65"/>
    </row>
    <row r="18" spans="1:8" x14ac:dyDescent="0.25">
      <c r="A18" s="65"/>
      <c r="B18" s="65"/>
      <c r="C18" s="65"/>
      <c r="D18" s="65"/>
      <c r="E18" s="65"/>
      <c r="F18" s="65"/>
      <c r="G18" s="65"/>
      <c r="H18" s="65"/>
    </row>
    <row r="19" spans="1:8" x14ac:dyDescent="0.25">
      <c r="A19" s="65"/>
      <c r="B19" s="65"/>
      <c r="C19" s="65"/>
      <c r="D19" s="65"/>
      <c r="E19" s="65"/>
      <c r="F19" s="65"/>
      <c r="G19" s="65"/>
      <c r="H19" s="65"/>
    </row>
    <row r="20" spans="1:8" x14ac:dyDescent="0.25">
      <c r="A20" s="65"/>
      <c r="B20" s="65"/>
      <c r="C20" s="65"/>
      <c r="D20" s="65"/>
      <c r="E20" s="65"/>
      <c r="F20" s="65"/>
      <c r="G20" s="65"/>
      <c r="H20" s="65"/>
    </row>
    <row r="21" spans="1:8" x14ac:dyDescent="0.25">
      <c r="A21" s="65"/>
      <c r="B21" s="65"/>
      <c r="C21" s="65"/>
      <c r="D21" s="65"/>
      <c r="E21" s="65"/>
      <c r="F21" s="65"/>
      <c r="G21" s="65"/>
      <c r="H21" s="65"/>
    </row>
    <row r="22" spans="1:8" x14ac:dyDescent="0.25">
      <c r="A22" s="65"/>
      <c r="B22" s="65"/>
      <c r="C22" s="65"/>
      <c r="D22" s="65"/>
      <c r="E22" s="65"/>
      <c r="F22" s="65"/>
      <c r="G22" s="65"/>
      <c r="H22" s="65"/>
    </row>
    <row r="23" spans="1:8" x14ac:dyDescent="0.25">
      <c r="A23" s="65"/>
      <c r="B23" s="65"/>
      <c r="C23" s="65"/>
      <c r="D23" s="65"/>
      <c r="E23" s="65"/>
      <c r="F23" s="65"/>
      <c r="G23" s="65"/>
      <c r="H23" s="65"/>
    </row>
    <row r="24" spans="1:8" x14ac:dyDescent="0.25">
      <c r="A24" s="65"/>
      <c r="B24" s="65"/>
      <c r="C24" s="65"/>
      <c r="D24" s="65"/>
      <c r="E24" s="65"/>
      <c r="F24" s="65"/>
      <c r="G24" s="65"/>
      <c r="H24" s="65"/>
    </row>
    <row r="25" spans="1:8" x14ac:dyDescent="0.25">
      <c r="A25" s="65"/>
      <c r="B25" s="65"/>
      <c r="C25" s="65"/>
      <c r="D25" s="65"/>
      <c r="E25" s="65"/>
      <c r="F25" s="65"/>
      <c r="G25" s="65"/>
      <c r="H25" s="65"/>
    </row>
    <row r="26" spans="1:8" x14ac:dyDescent="0.25">
      <c r="A26" s="65"/>
      <c r="B26" s="65"/>
      <c r="C26" s="65"/>
      <c r="D26" s="65"/>
      <c r="E26" s="65"/>
      <c r="F26" s="65"/>
      <c r="G26" s="65"/>
      <c r="H26" s="65"/>
    </row>
    <row r="27" spans="1:8" x14ac:dyDescent="0.25">
      <c r="A27" s="65"/>
      <c r="B27" s="65"/>
      <c r="C27" s="65"/>
      <c r="D27" s="65"/>
      <c r="E27" s="65"/>
      <c r="F27" s="65"/>
      <c r="G27" s="65"/>
      <c r="H27" s="65"/>
    </row>
    <row r="28" spans="1:8" x14ac:dyDescent="0.25">
      <c r="A28" s="65"/>
      <c r="B28" s="65"/>
      <c r="C28" s="65"/>
      <c r="D28" s="65"/>
      <c r="E28" s="65"/>
      <c r="F28" s="65"/>
      <c r="G28" s="65"/>
      <c r="H28" s="65"/>
    </row>
    <row r="29" spans="1:8" x14ac:dyDescent="0.25">
      <c r="A29" s="65"/>
      <c r="B29" s="65"/>
      <c r="C29" s="65"/>
      <c r="D29" s="65"/>
      <c r="E29" s="65"/>
      <c r="F29" s="65"/>
      <c r="G29" s="65"/>
      <c r="H29" s="65"/>
    </row>
    <row r="30" spans="1:8" x14ac:dyDescent="0.25">
      <c r="A30" s="65"/>
      <c r="B30" s="65"/>
      <c r="C30" s="65"/>
      <c r="D30" s="65"/>
      <c r="E30" s="65"/>
      <c r="F30" s="65"/>
      <c r="G30" s="65"/>
      <c r="H30" s="65"/>
    </row>
    <row r="31" spans="1:8" x14ac:dyDescent="0.25">
      <c r="A31" s="65"/>
      <c r="B31" s="65"/>
      <c r="C31" s="65"/>
      <c r="D31" s="65"/>
      <c r="E31" s="65"/>
      <c r="F31" s="65"/>
      <c r="G31" s="65"/>
      <c r="H31" s="65"/>
    </row>
    <row r="32" spans="1:8" x14ac:dyDescent="0.25">
      <c r="A32" s="65"/>
      <c r="B32" s="65"/>
      <c r="C32" s="65"/>
      <c r="D32" s="65"/>
      <c r="E32" s="65"/>
      <c r="F32" s="65"/>
      <c r="G32" s="65"/>
      <c r="H32" s="65"/>
    </row>
    <row r="33" spans="1:8" x14ac:dyDescent="0.25">
      <c r="A33" s="65"/>
      <c r="B33" s="65"/>
      <c r="C33" s="65"/>
      <c r="D33" s="65"/>
      <c r="E33" s="65"/>
      <c r="F33" s="65"/>
      <c r="G33" s="65"/>
      <c r="H33" s="65"/>
    </row>
    <row r="34" spans="1:8" x14ac:dyDescent="0.25">
      <c r="A34" s="65"/>
      <c r="B34" s="65"/>
      <c r="C34" s="65"/>
      <c r="D34" s="65"/>
      <c r="E34" s="65"/>
      <c r="F34" s="65"/>
      <c r="G34" s="65"/>
      <c r="H34" s="65"/>
    </row>
    <row r="35" spans="1:8" x14ac:dyDescent="0.25">
      <c r="A35" s="65"/>
      <c r="B35" s="65"/>
      <c r="C35" s="65"/>
      <c r="D35" s="65"/>
      <c r="E35" s="65"/>
      <c r="F35" s="65"/>
      <c r="G35" s="65"/>
      <c r="H35" s="65"/>
    </row>
    <row r="36" spans="1:8" x14ac:dyDescent="0.25">
      <c r="A36" s="65"/>
      <c r="B36" s="65"/>
      <c r="C36" s="65"/>
      <c r="D36" s="65"/>
      <c r="E36" s="65"/>
      <c r="F36" s="65"/>
      <c r="G36" s="65"/>
      <c r="H36" s="65"/>
    </row>
    <row r="37" spans="1:8" x14ac:dyDescent="0.25">
      <c r="A37" s="65"/>
      <c r="B37" s="65"/>
      <c r="C37" s="65"/>
      <c r="D37" s="65"/>
      <c r="E37" s="65"/>
      <c r="F37" s="65"/>
      <c r="G37" s="65"/>
      <c r="H37" s="65"/>
    </row>
    <row r="38" spans="1:8" x14ac:dyDescent="0.25">
      <c r="A38" s="65"/>
      <c r="B38" s="65"/>
      <c r="C38" s="65"/>
      <c r="D38" s="65"/>
      <c r="E38" s="65"/>
      <c r="F38" s="65"/>
      <c r="G38" s="65"/>
      <c r="H38" s="65"/>
    </row>
    <row r="39" spans="1:8" x14ac:dyDescent="0.25">
      <c r="A39" s="65"/>
      <c r="B39" s="65"/>
      <c r="C39" s="65"/>
      <c r="D39" s="65"/>
      <c r="E39" s="65"/>
      <c r="F39" s="65"/>
      <c r="G39" s="65"/>
      <c r="H39" s="65"/>
    </row>
    <row r="40" spans="1:8" x14ac:dyDescent="0.25">
      <c r="A40" s="65"/>
      <c r="B40" s="65"/>
      <c r="C40" s="65"/>
      <c r="D40" s="65"/>
      <c r="E40" s="65"/>
      <c r="F40" s="65"/>
      <c r="G40" s="65"/>
      <c r="H40" s="65"/>
    </row>
    <row r="41" spans="1:8" x14ac:dyDescent="0.25">
      <c r="A41" s="65"/>
      <c r="B41" s="65"/>
      <c r="C41" s="65"/>
      <c r="D41" s="65"/>
      <c r="E41" s="65"/>
      <c r="F41" s="65"/>
      <c r="G41" s="65"/>
      <c r="H41" s="65"/>
    </row>
    <row r="42" spans="1:8" x14ac:dyDescent="0.25">
      <c r="A42" s="65"/>
      <c r="B42" s="65"/>
      <c r="C42" s="65"/>
      <c r="D42" s="65"/>
      <c r="E42" s="65"/>
      <c r="F42" s="65"/>
      <c r="G42" s="65"/>
      <c r="H42" s="65"/>
    </row>
    <row r="43" spans="1:8" x14ac:dyDescent="0.25">
      <c r="A43" s="65"/>
      <c r="B43" s="65"/>
      <c r="C43" s="65"/>
      <c r="D43" s="65"/>
      <c r="E43" s="65"/>
      <c r="F43" s="65"/>
      <c r="G43" s="65"/>
      <c r="H43" s="65"/>
    </row>
    <row r="44" spans="1:8" x14ac:dyDescent="0.25">
      <c r="A44" s="65"/>
      <c r="B44" s="65"/>
      <c r="C44" s="65"/>
      <c r="D44" s="65"/>
      <c r="E44" s="65"/>
      <c r="F44" s="65"/>
      <c r="G44" s="65"/>
      <c r="H44" s="65"/>
    </row>
  </sheetData>
  <sheetProtection password="8100" sheet="1" objects="1" scenarios="1" selectLockedCells="1"/>
  <mergeCells count="1">
    <mergeCell ref="A1:H1"/>
  </mergeCells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W61"/>
  <sheetViews>
    <sheetView showGridLines="0" showRowColHeaders="0" showRuler="0" zoomScaleNormal="100" zoomScaleSheetLayoutView="115" workbookViewId="0">
      <selection activeCell="G1" sqref="G1"/>
    </sheetView>
  </sheetViews>
  <sheetFormatPr baseColWidth="10" defaultRowHeight="15" x14ac:dyDescent="0.2"/>
  <cols>
    <col min="1" max="1" width="13.140625" style="36" bestFit="1" customWidth="1"/>
    <col min="2" max="2" width="44" style="28" bestFit="1" customWidth="1"/>
    <col min="3" max="3" width="1.7109375" style="35" customWidth="1"/>
    <col min="4" max="4" width="11" style="28" customWidth="1"/>
    <col min="5" max="5" width="4" style="37" hidden="1" customWidth="1"/>
    <col min="6" max="6" width="11.7109375" style="38" bestFit="1" customWidth="1"/>
    <col min="7" max="7" width="11.28515625" style="28" bestFit="1" customWidth="1"/>
    <col min="8" max="8" width="7.85546875" style="28" hidden="1" customWidth="1"/>
    <col min="9" max="9" width="11.28515625" style="28" hidden="1" customWidth="1"/>
    <col min="10" max="10" width="8.42578125" style="27" hidden="1" customWidth="1"/>
    <col min="11" max="11" width="7.85546875" style="28" hidden="1" customWidth="1"/>
    <col min="12" max="12" width="11.42578125" style="28" hidden="1" customWidth="1"/>
    <col min="13" max="13" width="12.42578125" style="28" hidden="1" customWidth="1"/>
    <col min="14" max="14" width="5.7109375" style="29" hidden="1" customWidth="1"/>
    <col min="15" max="15" width="2.42578125" style="28" hidden="1" customWidth="1"/>
    <col min="16" max="16" width="2.85546875" style="28" hidden="1" customWidth="1"/>
    <col min="17" max="17" width="12.42578125" style="28" hidden="1" customWidth="1"/>
    <col min="18" max="18" width="5.140625" style="23" hidden="1" customWidth="1"/>
    <col min="19" max="19" width="2.85546875" style="23" hidden="1" customWidth="1"/>
    <col min="20" max="21" width="11.42578125" style="28" hidden="1" customWidth="1"/>
    <col min="22" max="23" width="0" style="28" hidden="1" customWidth="1"/>
    <col min="24" max="257" width="11.42578125" style="28"/>
    <col min="258" max="258" width="7" style="28" customWidth="1"/>
    <col min="259" max="259" width="38.7109375" style="28" customWidth="1"/>
    <col min="260" max="260" width="13.7109375" style="28" customWidth="1"/>
    <col min="261" max="261" width="14.42578125" style="28" customWidth="1"/>
    <col min="262" max="262" width="14" style="28" customWidth="1"/>
    <col min="263" max="263" width="16.42578125" style="28" customWidth="1"/>
    <col min="264" max="513" width="11.42578125" style="28"/>
    <col min="514" max="514" width="7" style="28" customWidth="1"/>
    <col min="515" max="515" width="38.7109375" style="28" customWidth="1"/>
    <col min="516" max="516" width="13.7109375" style="28" customWidth="1"/>
    <col min="517" max="517" width="14.42578125" style="28" customWidth="1"/>
    <col min="518" max="518" width="14" style="28" customWidth="1"/>
    <col min="519" max="519" width="16.42578125" style="28" customWidth="1"/>
    <col min="520" max="769" width="11.42578125" style="28"/>
    <col min="770" max="770" width="7" style="28" customWidth="1"/>
    <col min="771" max="771" width="38.7109375" style="28" customWidth="1"/>
    <col min="772" max="772" width="13.7109375" style="28" customWidth="1"/>
    <col min="773" max="773" width="14.42578125" style="28" customWidth="1"/>
    <col min="774" max="774" width="14" style="28" customWidth="1"/>
    <col min="775" max="775" width="16.42578125" style="28" customWidth="1"/>
    <col min="776" max="1025" width="11.42578125" style="28"/>
    <col min="1026" max="1026" width="7" style="28" customWidth="1"/>
    <col min="1027" max="1027" width="38.7109375" style="28" customWidth="1"/>
    <col min="1028" max="1028" width="13.7109375" style="28" customWidth="1"/>
    <col min="1029" max="1029" width="14.42578125" style="28" customWidth="1"/>
    <col min="1030" max="1030" width="14" style="28" customWidth="1"/>
    <col min="1031" max="1031" width="16.42578125" style="28" customWidth="1"/>
    <col min="1032" max="1281" width="11.42578125" style="28"/>
    <col min="1282" max="1282" width="7" style="28" customWidth="1"/>
    <col min="1283" max="1283" width="38.7109375" style="28" customWidth="1"/>
    <col min="1284" max="1284" width="13.7109375" style="28" customWidth="1"/>
    <col min="1285" max="1285" width="14.42578125" style="28" customWidth="1"/>
    <col min="1286" max="1286" width="14" style="28" customWidth="1"/>
    <col min="1287" max="1287" width="16.42578125" style="28" customWidth="1"/>
    <col min="1288" max="1537" width="11.42578125" style="28"/>
    <col min="1538" max="1538" width="7" style="28" customWidth="1"/>
    <col min="1539" max="1539" width="38.7109375" style="28" customWidth="1"/>
    <col min="1540" max="1540" width="13.7109375" style="28" customWidth="1"/>
    <col min="1541" max="1541" width="14.42578125" style="28" customWidth="1"/>
    <col min="1542" max="1542" width="14" style="28" customWidth="1"/>
    <col min="1543" max="1543" width="16.42578125" style="28" customWidth="1"/>
    <col min="1544" max="1793" width="11.42578125" style="28"/>
    <col min="1794" max="1794" width="7" style="28" customWidth="1"/>
    <col min="1795" max="1795" width="38.7109375" style="28" customWidth="1"/>
    <col min="1796" max="1796" width="13.7109375" style="28" customWidth="1"/>
    <col min="1797" max="1797" width="14.42578125" style="28" customWidth="1"/>
    <col min="1798" max="1798" width="14" style="28" customWidth="1"/>
    <col min="1799" max="1799" width="16.42578125" style="28" customWidth="1"/>
    <col min="1800" max="2049" width="11.42578125" style="28"/>
    <col min="2050" max="2050" width="7" style="28" customWidth="1"/>
    <col min="2051" max="2051" width="38.7109375" style="28" customWidth="1"/>
    <col min="2052" max="2052" width="13.7109375" style="28" customWidth="1"/>
    <col min="2053" max="2053" width="14.42578125" style="28" customWidth="1"/>
    <col min="2054" max="2054" width="14" style="28" customWidth="1"/>
    <col min="2055" max="2055" width="16.42578125" style="28" customWidth="1"/>
    <col min="2056" max="2305" width="11.42578125" style="28"/>
    <col min="2306" max="2306" width="7" style="28" customWidth="1"/>
    <col min="2307" max="2307" width="38.7109375" style="28" customWidth="1"/>
    <col min="2308" max="2308" width="13.7109375" style="28" customWidth="1"/>
    <col min="2309" max="2309" width="14.42578125" style="28" customWidth="1"/>
    <col min="2310" max="2310" width="14" style="28" customWidth="1"/>
    <col min="2311" max="2311" width="16.42578125" style="28" customWidth="1"/>
    <col min="2312" max="2561" width="11.42578125" style="28"/>
    <col min="2562" max="2562" width="7" style="28" customWidth="1"/>
    <col min="2563" max="2563" width="38.7109375" style="28" customWidth="1"/>
    <col min="2564" max="2564" width="13.7109375" style="28" customWidth="1"/>
    <col min="2565" max="2565" width="14.42578125" style="28" customWidth="1"/>
    <col min="2566" max="2566" width="14" style="28" customWidth="1"/>
    <col min="2567" max="2567" width="16.42578125" style="28" customWidth="1"/>
    <col min="2568" max="2817" width="11.42578125" style="28"/>
    <col min="2818" max="2818" width="7" style="28" customWidth="1"/>
    <col min="2819" max="2819" width="38.7109375" style="28" customWidth="1"/>
    <col min="2820" max="2820" width="13.7109375" style="28" customWidth="1"/>
    <col min="2821" max="2821" width="14.42578125" style="28" customWidth="1"/>
    <col min="2822" max="2822" width="14" style="28" customWidth="1"/>
    <col min="2823" max="2823" width="16.42578125" style="28" customWidth="1"/>
    <col min="2824" max="3073" width="11.42578125" style="28"/>
    <col min="3074" max="3074" width="7" style="28" customWidth="1"/>
    <col min="3075" max="3075" width="38.7109375" style="28" customWidth="1"/>
    <col min="3076" max="3076" width="13.7109375" style="28" customWidth="1"/>
    <col min="3077" max="3077" width="14.42578125" style="28" customWidth="1"/>
    <col min="3078" max="3078" width="14" style="28" customWidth="1"/>
    <col min="3079" max="3079" width="16.42578125" style="28" customWidth="1"/>
    <col min="3080" max="3329" width="11.42578125" style="28"/>
    <col min="3330" max="3330" width="7" style="28" customWidth="1"/>
    <col min="3331" max="3331" width="38.7109375" style="28" customWidth="1"/>
    <col min="3332" max="3332" width="13.7109375" style="28" customWidth="1"/>
    <col min="3333" max="3333" width="14.42578125" style="28" customWidth="1"/>
    <col min="3334" max="3334" width="14" style="28" customWidth="1"/>
    <col min="3335" max="3335" width="16.42578125" style="28" customWidth="1"/>
    <col min="3336" max="3585" width="11.42578125" style="28"/>
    <col min="3586" max="3586" width="7" style="28" customWidth="1"/>
    <col min="3587" max="3587" width="38.7109375" style="28" customWidth="1"/>
    <col min="3588" max="3588" width="13.7109375" style="28" customWidth="1"/>
    <col min="3589" max="3589" width="14.42578125" style="28" customWidth="1"/>
    <col min="3590" max="3590" width="14" style="28" customWidth="1"/>
    <col min="3591" max="3591" width="16.42578125" style="28" customWidth="1"/>
    <col min="3592" max="3841" width="11.42578125" style="28"/>
    <col min="3842" max="3842" width="7" style="28" customWidth="1"/>
    <col min="3843" max="3843" width="38.7109375" style="28" customWidth="1"/>
    <col min="3844" max="3844" width="13.7109375" style="28" customWidth="1"/>
    <col min="3845" max="3845" width="14.42578125" style="28" customWidth="1"/>
    <col min="3846" max="3846" width="14" style="28" customWidth="1"/>
    <col min="3847" max="3847" width="16.42578125" style="28" customWidth="1"/>
    <col min="3848" max="4097" width="11.42578125" style="28"/>
    <col min="4098" max="4098" width="7" style="28" customWidth="1"/>
    <col min="4099" max="4099" width="38.7109375" style="28" customWidth="1"/>
    <col min="4100" max="4100" width="13.7109375" style="28" customWidth="1"/>
    <col min="4101" max="4101" width="14.42578125" style="28" customWidth="1"/>
    <col min="4102" max="4102" width="14" style="28" customWidth="1"/>
    <col min="4103" max="4103" width="16.42578125" style="28" customWidth="1"/>
    <col min="4104" max="4353" width="11.42578125" style="28"/>
    <col min="4354" max="4354" width="7" style="28" customWidth="1"/>
    <col min="4355" max="4355" width="38.7109375" style="28" customWidth="1"/>
    <col min="4356" max="4356" width="13.7109375" style="28" customWidth="1"/>
    <col min="4357" max="4357" width="14.42578125" style="28" customWidth="1"/>
    <col min="4358" max="4358" width="14" style="28" customWidth="1"/>
    <col min="4359" max="4359" width="16.42578125" style="28" customWidth="1"/>
    <col min="4360" max="4609" width="11.42578125" style="28"/>
    <col min="4610" max="4610" width="7" style="28" customWidth="1"/>
    <col min="4611" max="4611" width="38.7109375" style="28" customWidth="1"/>
    <col min="4612" max="4612" width="13.7109375" style="28" customWidth="1"/>
    <col min="4613" max="4613" width="14.42578125" style="28" customWidth="1"/>
    <col min="4614" max="4614" width="14" style="28" customWidth="1"/>
    <col min="4615" max="4615" width="16.42578125" style="28" customWidth="1"/>
    <col min="4616" max="4865" width="11.42578125" style="28"/>
    <col min="4866" max="4866" width="7" style="28" customWidth="1"/>
    <col min="4867" max="4867" width="38.7109375" style="28" customWidth="1"/>
    <col min="4868" max="4868" width="13.7109375" style="28" customWidth="1"/>
    <col min="4869" max="4869" width="14.42578125" style="28" customWidth="1"/>
    <col min="4870" max="4870" width="14" style="28" customWidth="1"/>
    <col min="4871" max="4871" width="16.42578125" style="28" customWidth="1"/>
    <col min="4872" max="5121" width="11.42578125" style="28"/>
    <col min="5122" max="5122" width="7" style="28" customWidth="1"/>
    <col min="5123" max="5123" width="38.7109375" style="28" customWidth="1"/>
    <col min="5124" max="5124" width="13.7109375" style="28" customWidth="1"/>
    <col min="5125" max="5125" width="14.42578125" style="28" customWidth="1"/>
    <col min="5126" max="5126" width="14" style="28" customWidth="1"/>
    <col min="5127" max="5127" width="16.42578125" style="28" customWidth="1"/>
    <col min="5128" max="5377" width="11.42578125" style="28"/>
    <col min="5378" max="5378" width="7" style="28" customWidth="1"/>
    <col min="5379" max="5379" width="38.7109375" style="28" customWidth="1"/>
    <col min="5380" max="5380" width="13.7109375" style="28" customWidth="1"/>
    <col min="5381" max="5381" width="14.42578125" style="28" customWidth="1"/>
    <col min="5382" max="5382" width="14" style="28" customWidth="1"/>
    <col min="5383" max="5383" width="16.42578125" style="28" customWidth="1"/>
    <col min="5384" max="5633" width="11.42578125" style="28"/>
    <col min="5634" max="5634" width="7" style="28" customWidth="1"/>
    <col min="5635" max="5635" width="38.7109375" style="28" customWidth="1"/>
    <col min="5636" max="5636" width="13.7109375" style="28" customWidth="1"/>
    <col min="5637" max="5637" width="14.42578125" style="28" customWidth="1"/>
    <col min="5638" max="5638" width="14" style="28" customWidth="1"/>
    <col min="5639" max="5639" width="16.42578125" style="28" customWidth="1"/>
    <col min="5640" max="5889" width="11.42578125" style="28"/>
    <col min="5890" max="5890" width="7" style="28" customWidth="1"/>
    <col min="5891" max="5891" width="38.7109375" style="28" customWidth="1"/>
    <col min="5892" max="5892" width="13.7109375" style="28" customWidth="1"/>
    <col min="5893" max="5893" width="14.42578125" style="28" customWidth="1"/>
    <col min="5894" max="5894" width="14" style="28" customWidth="1"/>
    <col min="5895" max="5895" width="16.42578125" style="28" customWidth="1"/>
    <col min="5896" max="6145" width="11.42578125" style="28"/>
    <col min="6146" max="6146" width="7" style="28" customWidth="1"/>
    <col min="6147" max="6147" width="38.7109375" style="28" customWidth="1"/>
    <col min="6148" max="6148" width="13.7109375" style="28" customWidth="1"/>
    <col min="6149" max="6149" width="14.42578125" style="28" customWidth="1"/>
    <col min="6150" max="6150" width="14" style="28" customWidth="1"/>
    <col min="6151" max="6151" width="16.42578125" style="28" customWidth="1"/>
    <col min="6152" max="6401" width="11.42578125" style="28"/>
    <col min="6402" max="6402" width="7" style="28" customWidth="1"/>
    <col min="6403" max="6403" width="38.7109375" style="28" customWidth="1"/>
    <col min="6404" max="6404" width="13.7109375" style="28" customWidth="1"/>
    <col min="6405" max="6405" width="14.42578125" style="28" customWidth="1"/>
    <col min="6406" max="6406" width="14" style="28" customWidth="1"/>
    <col min="6407" max="6407" width="16.42578125" style="28" customWidth="1"/>
    <col min="6408" max="6657" width="11.42578125" style="28"/>
    <col min="6658" max="6658" width="7" style="28" customWidth="1"/>
    <col min="6659" max="6659" width="38.7109375" style="28" customWidth="1"/>
    <col min="6660" max="6660" width="13.7109375" style="28" customWidth="1"/>
    <col min="6661" max="6661" width="14.42578125" style="28" customWidth="1"/>
    <col min="6662" max="6662" width="14" style="28" customWidth="1"/>
    <col min="6663" max="6663" width="16.42578125" style="28" customWidth="1"/>
    <col min="6664" max="6913" width="11.42578125" style="28"/>
    <col min="6914" max="6914" width="7" style="28" customWidth="1"/>
    <col min="6915" max="6915" width="38.7109375" style="28" customWidth="1"/>
    <col min="6916" max="6916" width="13.7109375" style="28" customWidth="1"/>
    <col min="6917" max="6917" width="14.42578125" style="28" customWidth="1"/>
    <col min="6918" max="6918" width="14" style="28" customWidth="1"/>
    <col min="6919" max="6919" width="16.42578125" style="28" customWidth="1"/>
    <col min="6920" max="7169" width="11.42578125" style="28"/>
    <col min="7170" max="7170" width="7" style="28" customWidth="1"/>
    <col min="7171" max="7171" width="38.7109375" style="28" customWidth="1"/>
    <col min="7172" max="7172" width="13.7109375" style="28" customWidth="1"/>
    <col min="7173" max="7173" width="14.42578125" style="28" customWidth="1"/>
    <col min="7174" max="7174" width="14" style="28" customWidth="1"/>
    <col min="7175" max="7175" width="16.42578125" style="28" customWidth="1"/>
    <col min="7176" max="7425" width="11.42578125" style="28"/>
    <col min="7426" max="7426" width="7" style="28" customWidth="1"/>
    <col min="7427" max="7427" width="38.7109375" style="28" customWidth="1"/>
    <col min="7428" max="7428" width="13.7109375" style="28" customWidth="1"/>
    <col min="7429" max="7429" width="14.42578125" style="28" customWidth="1"/>
    <col min="7430" max="7430" width="14" style="28" customWidth="1"/>
    <col min="7431" max="7431" width="16.42578125" style="28" customWidth="1"/>
    <col min="7432" max="7681" width="11.42578125" style="28"/>
    <col min="7682" max="7682" width="7" style="28" customWidth="1"/>
    <col min="7683" max="7683" width="38.7109375" style="28" customWidth="1"/>
    <col min="7684" max="7684" width="13.7109375" style="28" customWidth="1"/>
    <col min="7685" max="7685" width="14.42578125" style="28" customWidth="1"/>
    <col min="7686" max="7686" width="14" style="28" customWidth="1"/>
    <col min="7687" max="7687" width="16.42578125" style="28" customWidth="1"/>
    <col min="7688" max="7937" width="11.42578125" style="28"/>
    <col min="7938" max="7938" width="7" style="28" customWidth="1"/>
    <col min="7939" max="7939" width="38.7109375" style="28" customWidth="1"/>
    <col min="7940" max="7940" width="13.7109375" style="28" customWidth="1"/>
    <col min="7941" max="7941" width="14.42578125" style="28" customWidth="1"/>
    <col min="7942" max="7942" width="14" style="28" customWidth="1"/>
    <col min="7943" max="7943" width="16.42578125" style="28" customWidth="1"/>
    <col min="7944" max="8193" width="11.42578125" style="28"/>
    <col min="8194" max="8194" width="7" style="28" customWidth="1"/>
    <col min="8195" max="8195" width="38.7109375" style="28" customWidth="1"/>
    <col min="8196" max="8196" width="13.7109375" style="28" customWidth="1"/>
    <col min="8197" max="8197" width="14.42578125" style="28" customWidth="1"/>
    <col min="8198" max="8198" width="14" style="28" customWidth="1"/>
    <col min="8199" max="8199" width="16.42578125" style="28" customWidth="1"/>
    <col min="8200" max="8449" width="11.42578125" style="28"/>
    <col min="8450" max="8450" width="7" style="28" customWidth="1"/>
    <col min="8451" max="8451" width="38.7109375" style="28" customWidth="1"/>
    <col min="8452" max="8452" width="13.7109375" style="28" customWidth="1"/>
    <col min="8453" max="8453" width="14.42578125" style="28" customWidth="1"/>
    <col min="8454" max="8454" width="14" style="28" customWidth="1"/>
    <col min="8455" max="8455" width="16.42578125" style="28" customWidth="1"/>
    <col min="8456" max="8705" width="11.42578125" style="28"/>
    <col min="8706" max="8706" width="7" style="28" customWidth="1"/>
    <col min="8707" max="8707" width="38.7109375" style="28" customWidth="1"/>
    <col min="8708" max="8708" width="13.7109375" style="28" customWidth="1"/>
    <col min="8709" max="8709" width="14.42578125" style="28" customWidth="1"/>
    <col min="8710" max="8710" width="14" style="28" customWidth="1"/>
    <col min="8711" max="8711" width="16.42578125" style="28" customWidth="1"/>
    <col min="8712" max="8961" width="11.42578125" style="28"/>
    <col min="8962" max="8962" width="7" style="28" customWidth="1"/>
    <col min="8963" max="8963" width="38.7109375" style="28" customWidth="1"/>
    <col min="8964" max="8964" width="13.7109375" style="28" customWidth="1"/>
    <col min="8965" max="8965" width="14.42578125" style="28" customWidth="1"/>
    <col min="8966" max="8966" width="14" style="28" customWidth="1"/>
    <col min="8967" max="8967" width="16.42578125" style="28" customWidth="1"/>
    <col min="8968" max="9217" width="11.42578125" style="28"/>
    <col min="9218" max="9218" width="7" style="28" customWidth="1"/>
    <col min="9219" max="9219" width="38.7109375" style="28" customWidth="1"/>
    <col min="9220" max="9220" width="13.7109375" style="28" customWidth="1"/>
    <col min="9221" max="9221" width="14.42578125" style="28" customWidth="1"/>
    <col min="9222" max="9222" width="14" style="28" customWidth="1"/>
    <col min="9223" max="9223" width="16.42578125" style="28" customWidth="1"/>
    <col min="9224" max="9473" width="11.42578125" style="28"/>
    <col min="9474" max="9474" width="7" style="28" customWidth="1"/>
    <col min="9475" max="9475" width="38.7109375" style="28" customWidth="1"/>
    <col min="9476" max="9476" width="13.7109375" style="28" customWidth="1"/>
    <col min="9477" max="9477" width="14.42578125" style="28" customWidth="1"/>
    <col min="9478" max="9478" width="14" style="28" customWidth="1"/>
    <col min="9479" max="9479" width="16.42578125" style="28" customWidth="1"/>
    <col min="9480" max="9729" width="11.42578125" style="28"/>
    <col min="9730" max="9730" width="7" style="28" customWidth="1"/>
    <col min="9731" max="9731" width="38.7109375" style="28" customWidth="1"/>
    <col min="9732" max="9732" width="13.7109375" style="28" customWidth="1"/>
    <col min="9733" max="9733" width="14.42578125" style="28" customWidth="1"/>
    <col min="9734" max="9734" width="14" style="28" customWidth="1"/>
    <col min="9735" max="9735" width="16.42578125" style="28" customWidth="1"/>
    <col min="9736" max="9985" width="11.42578125" style="28"/>
    <col min="9986" max="9986" width="7" style="28" customWidth="1"/>
    <col min="9987" max="9987" width="38.7109375" style="28" customWidth="1"/>
    <col min="9988" max="9988" width="13.7109375" style="28" customWidth="1"/>
    <col min="9989" max="9989" width="14.42578125" style="28" customWidth="1"/>
    <col min="9990" max="9990" width="14" style="28" customWidth="1"/>
    <col min="9991" max="9991" width="16.42578125" style="28" customWidth="1"/>
    <col min="9992" max="10241" width="11.42578125" style="28"/>
    <col min="10242" max="10242" width="7" style="28" customWidth="1"/>
    <col min="10243" max="10243" width="38.7109375" style="28" customWidth="1"/>
    <col min="10244" max="10244" width="13.7109375" style="28" customWidth="1"/>
    <col min="10245" max="10245" width="14.42578125" style="28" customWidth="1"/>
    <col min="10246" max="10246" width="14" style="28" customWidth="1"/>
    <col min="10247" max="10247" width="16.42578125" style="28" customWidth="1"/>
    <col min="10248" max="10497" width="11.42578125" style="28"/>
    <col min="10498" max="10498" width="7" style="28" customWidth="1"/>
    <col min="10499" max="10499" width="38.7109375" style="28" customWidth="1"/>
    <col min="10500" max="10500" width="13.7109375" style="28" customWidth="1"/>
    <col min="10501" max="10501" width="14.42578125" style="28" customWidth="1"/>
    <col min="10502" max="10502" width="14" style="28" customWidth="1"/>
    <col min="10503" max="10503" width="16.42578125" style="28" customWidth="1"/>
    <col min="10504" max="10753" width="11.42578125" style="28"/>
    <col min="10754" max="10754" width="7" style="28" customWidth="1"/>
    <col min="10755" max="10755" width="38.7109375" style="28" customWidth="1"/>
    <col min="10756" max="10756" width="13.7109375" style="28" customWidth="1"/>
    <col min="10757" max="10757" width="14.42578125" style="28" customWidth="1"/>
    <col min="10758" max="10758" width="14" style="28" customWidth="1"/>
    <col min="10759" max="10759" width="16.42578125" style="28" customWidth="1"/>
    <col min="10760" max="11009" width="11.42578125" style="28"/>
    <col min="11010" max="11010" width="7" style="28" customWidth="1"/>
    <col min="11011" max="11011" width="38.7109375" style="28" customWidth="1"/>
    <col min="11012" max="11012" width="13.7109375" style="28" customWidth="1"/>
    <col min="11013" max="11013" width="14.42578125" style="28" customWidth="1"/>
    <col min="11014" max="11014" width="14" style="28" customWidth="1"/>
    <col min="11015" max="11015" width="16.42578125" style="28" customWidth="1"/>
    <col min="11016" max="11265" width="11.42578125" style="28"/>
    <col min="11266" max="11266" width="7" style="28" customWidth="1"/>
    <col min="11267" max="11267" width="38.7109375" style="28" customWidth="1"/>
    <col min="11268" max="11268" width="13.7109375" style="28" customWidth="1"/>
    <col min="11269" max="11269" width="14.42578125" style="28" customWidth="1"/>
    <col min="11270" max="11270" width="14" style="28" customWidth="1"/>
    <col min="11271" max="11271" width="16.42578125" style="28" customWidth="1"/>
    <col min="11272" max="11521" width="11.42578125" style="28"/>
    <col min="11522" max="11522" width="7" style="28" customWidth="1"/>
    <col min="11523" max="11523" width="38.7109375" style="28" customWidth="1"/>
    <col min="11524" max="11524" width="13.7109375" style="28" customWidth="1"/>
    <col min="11525" max="11525" width="14.42578125" style="28" customWidth="1"/>
    <col min="11526" max="11526" width="14" style="28" customWidth="1"/>
    <col min="11527" max="11527" width="16.42578125" style="28" customWidth="1"/>
    <col min="11528" max="11777" width="11.42578125" style="28"/>
    <col min="11778" max="11778" width="7" style="28" customWidth="1"/>
    <col min="11779" max="11779" width="38.7109375" style="28" customWidth="1"/>
    <col min="11780" max="11780" width="13.7109375" style="28" customWidth="1"/>
    <col min="11781" max="11781" width="14.42578125" style="28" customWidth="1"/>
    <col min="11782" max="11782" width="14" style="28" customWidth="1"/>
    <col min="11783" max="11783" width="16.42578125" style="28" customWidth="1"/>
    <col min="11784" max="12033" width="11.42578125" style="28"/>
    <col min="12034" max="12034" width="7" style="28" customWidth="1"/>
    <col min="12035" max="12035" width="38.7109375" style="28" customWidth="1"/>
    <col min="12036" max="12036" width="13.7109375" style="28" customWidth="1"/>
    <col min="12037" max="12037" width="14.42578125" style="28" customWidth="1"/>
    <col min="12038" max="12038" width="14" style="28" customWidth="1"/>
    <col min="12039" max="12039" width="16.42578125" style="28" customWidth="1"/>
    <col min="12040" max="12289" width="11.42578125" style="28"/>
    <col min="12290" max="12290" width="7" style="28" customWidth="1"/>
    <col min="12291" max="12291" width="38.7109375" style="28" customWidth="1"/>
    <col min="12292" max="12292" width="13.7109375" style="28" customWidth="1"/>
    <col min="12293" max="12293" width="14.42578125" style="28" customWidth="1"/>
    <col min="12294" max="12294" width="14" style="28" customWidth="1"/>
    <col min="12295" max="12295" width="16.42578125" style="28" customWidth="1"/>
    <col min="12296" max="12545" width="11.42578125" style="28"/>
    <col min="12546" max="12546" width="7" style="28" customWidth="1"/>
    <col min="12547" max="12547" width="38.7109375" style="28" customWidth="1"/>
    <col min="12548" max="12548" width="13.7109375" style="28" customWidth="1"/>
    <col min="12549" max="12549" width="14.42578125" style="28" customWidth="1"/>
    <col min="12550" max="12550" width="14" style="28" customWidth="1"/>
    <col min="12551" max="12551" width="16.42578125" style="28" customWidth="1"/>
    <col min="12552" max="12801" width="11.42578125" style="28"/>
    <col min="12802" max="12802" width="7" style="28" customWidth="1"/>
    <col min="12803" max="12803" width="38.7109375" style="28" customWidth="1"/>
    <col min="12804" max="12804" width="13.7109375" style="28" customWidth="1"/>
    <col min="12805" max="12805" width="14.42578125" style="28" customWidth="1"/>
    <col min="12806" max="12806" width="14" style="28" customWidth="1"/>
    <col min="12807" max="12807" width="16.42578125" style="28" customWidth="1"/>
    <col min="12808" max="13057" width="11.42578125" style="28"/>
    <col min="13058" max="13058" width="7" style="28" customWidth="1"/>
    <col min="13059" max="13059" width="38.7109375" style="28" customWidth="1"/>
    <col min="13060" max="13060" width="13.7109375" style="28" customWidth="1"/>
    <col min="13061" max="13061" width="14.42578125" style="28" customWidth="1"/>
    <col min="13062" max="13062" width="14" style="28" customWidth="1"/>
    <col min="13063" max="13063" width="16.42578125" style="28" customWidth="1"/>
    <col min="13064" max="13313" width="11.42578125" style="28"/>
    <col min="13314" max="13314" width="7" style="28" customWidth="1"/>
    <col min="13315" max="13315" width="38.7109375" style="28" customWidth="1"/>
    <col min="13316" max="13316" width="13.7109375" style="28" customWidth="1"/>
    <col min="13317" max="13317" width="14.42578125" style="28" customWidth="1"/>
    <col min="13318" max="13318" width="14" style="28" customWidth="1"/>
    <col min="13319" max="13319" width="16.42578125" style="28" customWidth="1"/>
    <col min="13320" max="13569" width="11.42578125" style="28"/>
    <col min="13570" max="13570" width="7" style="28" customWidth="1"/>
    <col min="13571" max="13571" width="38.7109375" style="28" customWidth="1"/>
    <col min="13572" max="13572" width="13.7109375" style="28" customWidth="1"/>
    <col min="13573" max="13573" width="14.42578125" style="28" customWidth="1"/>
    <col min="13574" max="13574" width="14" style="28" customWidth="1"/>
    <col min="13575" max="13575" width="16.42578125" style="28" customWidth="1"/>
    <col min="13576" max="13825" width="11.42578125" style="28"/>
    <col min="13826" max="13826" width="7" style="28" customWidth="1"/>
    <col min="13827" max="13827" width="38.7109375" style="28" customWidth="1"/>
    <col min="13828" max="13828" width="13.7109375" style="28" customWidth="1"/>
    <col min="13829" max="13829" width="14.42578125" style="28" customWidth="1"/>
    <col min="13830" max="13830" width="14" style="28" customWidth="1"/>
    <col min="13831" max="13831" width="16.42578125" style="28" customWidth="1"/>
    <col min="13832" max="14081" width="11.42578125" style="28"/>
    <col min="14082" max="14082" width="7" style="28" customWidth="1"/>
    <col min="14083" max="14083" width="38.7109375" style="28" customWidth="1"/>
    <col min="14084" max="14084" width="13.7109375" style="28" customWidth="1"/>
    <col min="14085" max="14085" width="14.42578125" style="28" customWidth="1"/>
    <col min="14086" max="14086" width="14" style="28" customWidth="1"/>
    <col min="14087" max="14087" width="16.42578125" style="28" customWidth="1"/>
    <col min="14088" max="14337" width="11.42578125" style="28"/>
    <col min="14338" max="14338" width="7" style="28" customWidth="1"/>
    <col min="14339" max="14339" width="38.7109375" style="28" customWidth="1"/>
    <col min="14340" max="14340" width="13.7109375" style="28" customWidth="1"/>
    <col min="14341" max="14341" width="14.42578125" style="28" customWidth="1"/>
    <col min="14342" max="14342" width="14" style="28" customWidth="1"/>
    <col min="14343" max="14343" width="16.42578125" style="28" customWidth="1"/>
    <col min="14344" max="14593" width="11.42578125" style="28"/>
    <col min="14594" max="14594" width="7" style="28" customWidth="1"/>
    <col min="14595" max="14595" width="38.7109375" style="28" customWidth="1"/>
    <col min="14596" max="14596" width="13.7109375" style="28" customWidth="1"/>
    <col min="14597" max="14597" width="14.42578125" style="28" customWidth="1"/>
    <col min="14598" max="14598" width="14" style="28" customWidth="1"/>
    <col min="14599" max="14599" width="16.42578125" style="28" customWidth="1"/>
    <col min="14600" max="14849" width="11.42578125" style="28"/>
    <col min="14850" max="14850" width="7" style="28" customWidth="1"/>
    <col min="14851" max="14851" width="38.7109375" style="28" customWidth="1"/>
    <col min="14852" max="14852" width="13.7109375" style="28" customWidth="1"/>
    <col min="14853" max="14853" width="14.42578125" style="28" customWidth="1"/>
    <col min="14854" max="14854" width="14" style="28" customWidth="1"/>
    <col min="14855" max="14855" width="16.42578125" style="28" customWidth="1"/>
    <col min="14856" max="15105" width="11.42578125" style="28"/>
    <col min="15106" max="15106" width="7" style="28" customWidth="1"/>
    <col min="15107" max="15107" width="38.7109375" style="28" customWidth="1"/>
    <col min="15108" max="15108" width="13.7109375" style="28" customWidth="1"/>
    <col min="15109" max="15109" width="14.42578125" style="28" customWidth="1"/>
    <col min="15110" max="15110" width="14" style="28" customWidth="1"/>
    <col min="15111" max="15111" width="16.42578125" style="28" customWidth="1"/>
    <col min="15112" max="15361" width="11.42578125" style="28"/>
    <col min="15362" max="15362" width="7" style="28" customWidth="1"/>
    <col min="15363" max="15363" width="38.7109375" style="28" customWidth="1"/>
    <col min="15364" max="15364" width="13.7109375" style="28" customWidth="1"/>
    <col min="15365" max="15365" width="14.42578125" style="28" customWidth="1"/>
    <col min="15366" max="15366" width="14" style="28" customWidth="1"/>
    <col min="15367" max="15367" width="16.42578125" style="28" customWidth="1"/>
    <col min="15368" max="15617" width="11.42578125" style="28"/>
    <col min="15618" max="15618" width="7" style="28" customWidth="1"/>
    <col min="15619" max="15619" width="38.7109375" style="28" customWidth="1"/>
    <col min="15620" max="15620" width="13.7109375" style="28" customWidth="1"/>
    <col min="15621" max="15621" width="14.42578125" style="28" customWidth="1"/>
    <col min="15622" max="15622" width="14" style="28" customWidth="1"/>
    <col min="15623" max="15623" width="16.42578125" style="28" customWidth="1"/>
    <col min="15624" max="15873" width="11.42578125" style="28"/>
    <col min="15874" max="15874" width="7" style="28" customWidth="1"/>
    <col min="15875" max="15875" width="38.7109375" style="28" customWidth="1"/>
    <col min="15876" max="15876" width="13.7109375" style="28" customWidth="1"/>
    <col min="15877" max="15877" width="14.42578125" style="28" customWidth="1"/>
    <col min="15878" max="15878" width="14" style="28" customWidth="1"/>
    <col min="15879" max="15879" width="16.42578125" style="28" customWidth="1"/>
    <col min="15880" max="16129" width="11.42578125" style="28"/>
    <col min="16130" max="16130" width="7" style="28" customWidth="1"/>
    <col min="16131" max="16131" width="38.7109375" style="28" customWidth="1"/>
    <col min="16132" max="16132" width="13.7109375" style="28" customWidth="1"/>
    <col min="16133" max="16133" width="14.42578125" style="28" customWidth="1"/>
    <col min="16134" max="16134" width="14" style="28" customWidth="1"/>
    <col min="16135" max="16135" width="16.42578125" style="28" customWidth="1"/>
    <col min="16136" max="16384" width="11.42578125" style="28"/>
  </cols>
  <sheetData>
    <row r="1" spans="1:23" ht="27" customHeight="1" x14ac:dyDescent="0.25">
      <c r="A1" s="106" t="s">
        <v>26</v>
      </c>
      <c r="B1" s="106"/>
      <c r="C1" s="106"/>
      <c r="D1" s="106"/>
      <c r="E1" s="61"/>
      <c r="F1" s="62" t="s">
        <v>27</v>
      </c>
      <c r="G1" s="64"/>
      <c r="H1" s="22"/>
      <c r="I1" s="22"/>
      <c r="M1" s="28" t="s">
        <v>7</v>
      </c>
      <c r="N1" s="29">
        <v>5</v>
      </c>
      <c r="O1" s="28">
        <v>0</v>
      </c>
      <c r="P1" s="28" t="str">
        <f>""</f>
        <v/>
      </c>
      <c r="Q1" s="28" t="str">
        <f>""</f>
        <v/>
      </c>
      <c r="R1" s="23">
        <v>0</v>
      </c>
      <c r="S1" s="23" t="str">
        <f>""</f>
        <v/>
      </c>
      <c r="U1" s="28" t="s">
        <v>10</v>
      </c>
      <c r="V1" s="23" t="s">
        <v>1</v>
      </c>
      <c r="W1" s="28" t="s">
        <v>3</v>
      </c>
    </row>
    <row r="2" spans="1:23" ht="6" customHeight="1" thickBot="1" x14ac:dyDescent="0.3">
      <c r="A2" s="60"/>
      <c r="B2" s="60"/>
      <c r="C2" s="60"/>
      <c r="D2" s="60"/>
      <c r="E2" s="61"/>
      <c r="F2" s="62"/>
      <c r="G2" s="61"/>
      <c r="H2" s="22"/>
      <c r="I2" s="22"/>
      <c r="V2" s="23"/>
    </row>
    <row r="3" spans="1:23" ht="15.75" customHeight="1" x14ac:dyDescent="0.25">
      <c r="A3" s="2" t="s">
        <v>13</v>
      </c>
      <c r="B3" s="1"/>
      <c r="C3" s="3"/>
      <c r="D3" s="100" t="s">
        <v>21</v>
      </c>
      <c r="E3" s="101"/>
      <c r="F3" s="102"/>
      <c r="G3" s="68" t="str">
        <f>IF(G4&gt;179,"Ja","Nei")</f>
        <v>Nei</v>
      </c>
      <c r="M3" s="28" t="s">
        <v>6</v>
      </c>
      <c r="N3" s="29">
        <v>4</v>
      </c>
      <c r="O3" s="28">
        <v>0</v>
      </c>
      <c r="P3" s="23" t="s">
        <v>7</v>
      </c>
      <c r="Q3" s="23" t="s">
        <v>3</v>
      </c>
      <c r="R3" s="23">
        <v>0.1</v>
      </c>
      <c r="S3" s="23" t="s">
        <v>17</v>
      </c>
      <c r="U3" s="28" t="str">
        <f>""</f>
        <v/>
      </c>
      <c r="V3" s="28" t="str">
        <f>""</f>
        <v/>
      </c>
      <c r="W3" s="28" t="str">
        <f>""</f>
        <v/>
      </c>
    </row>
    <row r="4" spans="1:23" ht="15.75" customHeight="1" x14ac:dyDescent="0.2">
      <c r="A4" s="3"/>
      <c r="B4" s="3"/>
      <c r="C4" s="3"/>
      <c r="D4" s="103" t="s">
        <v>20</v>
      </c>
      <c r="E4" s="104"/>
      <c r="F4" s="104"/>
      <c r="G4" s="7">
        <f>SUM(I10:I44)</f>
        <v>0</v>
      </c>
      <c r="H4" s="30"/>
      <c r="J4" s="28"/>
      <c r="M4" s="28" t="s">
        <v>4</v>
      </c>
      <c r="N4" s="29">
        <v>3</v>
      </c>
      <c r="O4" s="28">
        <v>0</v>
      </c>
      <c r="P4" s="23" t="s">
        <v>6</v>
      </c>
      <c r="Q4" s="23" t="s">
        <v>16</v>
      </c>
      <c r="R4" s="23">
        <v>0.2</v>
      </c>
      <c r="S4" s="23" t="s">
        <v>17</v>
      </c>
      <c r="U4" s="23" t="s">
        <v>1</v>
      </c>
      <c r="V4" s="28" t="s">
        <v>7</v>
      </c>
      <c r="W4" s="28" t="s">
        <v>3</v>
      </c>
    </row>
    <row r="5" spans="1:23" ht="15.75" x14ac:dyDescent="0.25">
      <c r="A5" s="2" t="s">
        <v>14</v>
      </c>
      <c r="B5" s="18"/>
      <c r="C5" s="8"/>
      <c r="D5" s="111" t="s">
        <v>12</v>
      </c>
      <c r="E5" s="112"/>
      <c r="F5" s="112"/>
      <c r="G5" s="12">
        <f>SUM(K10:K44)</f>
        <v>0</v>
      </c>
      <c r="H5" s="31"/>
      <c r="J5" s="28"/>
      <c r="M5" s="28" t="s">
        <v>5</v>
      </c>
      <c r="N5" s="29">
        <v>2</v>
      </c>
      <c r="O5" s="28">
        <v>0</v>
      </c>
      <c r="P5" s="23" t="s">
        <v>4</v>
      </c>
      <c r="Q5" s="23" t="s">
        <v>18</v>
      </c>
      <c r="R5" s="23">
        <v>0.3</v>
      </c>
      <c r="S5" s="23" t="s">
        <v>17</v>
      </c>
      <c r="U5" s="28" t="s">
        <v>3</v>
      </c>
      <c r="V5" s="28" t="s">
        <v>6</v>
      </c>
      <c r="W5" s="28" t="s">
        <v>16</v>
      </c>
    </row>
    <row r="6" spans="1:23" ht="15.75" x14ac:dyDescent="0.2">
      <c r="A6" s="3"/>
      <c r="B6" s="3"/>
      <c r="C6" s="8"/>
      <c r="D6" s="111" t="s">
        <v>25</v>
      </c>
      <c r="E6" s="112"/>
      <c r="F6" s="112"/>
      <c r="G6" s="21">
        <f>IF(SUM(K10:K44)&gt;0,J45/G5,G5)</f>
        <v>0</v>
      </c>
      <c r="H6" s="32"/>
      <c r="I6" s="32"/>
      <c r="J6" s="33"/>
      <c r="M6" s="28" t="s">
        <v>8</v>
      </c>
      <c r="N6" s="29">
        <v>1</v>
      </c>
      <c r="O6" s="28">
        <v>0</v>
      </c>
      <c r="P6" s="23" t="s">
        <v>5</v>
      </c>
      <c r="R6" s="23">
        <v>0.4</v>
      </c>
      <c r="S6" s="23" t="s">
        <v>17</v>
      </c>
      <c r="V6" s="28" t="s">
        <v>4</v>
      </c>
    </row>
    <row r="7" spans="1:23" ht="16.5" thickBot="1" x14ac:dyDescent="0.3">
      <c r="A7" s="2" t="s">
        <v>15</v>
      </c>
      <c r="B7" s="18"/>
      <c r="C7" s="8"/>
      <c r="D7" s="107" t="s">
        <v>24</v>
      </c>
      <c r="E7" s="108"/>
      <c r="F7" s="108"/>
      <c r="G7" s="20" t="str">
        <f>VLOOKUP(G6,R:S,2,TRUE)</f>
        <v/>
      </c>
      <c r="H7" s="34"/>
      <c r="I7" s="34"/>
      <c r="J7" s="33"/>
      <c r="M7" s="23" t="s">
        <v>17</v>
      </c>
      <c r="N7" s="29">
        <v>0</v>
      </c>
      <c r="O7" s="28">
        <v>1</v>
      </c>
      <c r="P7" s="23" t="s">
        <v>8</v>
      </c>
      <c r="R7" s="23">
        <v>0.5</v>
      </c>
      <c r="S7" s="23" t="s">
        <v>8</v>
      </c>
      <c r="V7" s="28" t="s">
        <v>5</v>
      </c>
    </row>
    <row r="8" spans="1:23" ht="9.75" customHeight="1" thickBot="1" x14ac:dyDescent="0.25">
      <c r="A8" s="4"/>
      <c r="B8" s="9"/>
      <c r="C8" s="9"/>
      <c r="D8" s="10"/>
      <c r="E8" s="10"/>
      <c r="F8" s="10"/>
      <c r="G8" s="11"/>
      <c r="H8" s="34"/>
      <c r="I8" s="34"/>
      <c r="J8" s="33"/>
      <c r="M8" s="23" t="s">
        <v>3</v>
      </c>
      <c r="N8" s="29">
        <v>0</v>
      </c>
      <c r="O8" s="28">
        <v>0</v>
      </c>
      <c r="P8" s="23" t="s">
        <v>17</v>
      </c>
      <c r="R8" s="23">
        <v>0.6</v>
      </c>
      <c r="S8" s="23" t="s">
        <v>8</v>
      </c>
      <c r="V8" s="28" t="s">
        <v>8</v>
      </c>
    </row>
    <row r="9" spans="1:23" ht="32.25" thickBot="1" x14ac:dyDescent="0.3">
      <c r="A9" s="63" t="s">
        <v>9</v>
      </c>
      <c r="B9" s="96" t="s">
        <v>0</v>
      </c>
      <c r="C9" s="96"/>
      <c r="D9" s="13" t="s">
        <v>11</v>
      </c>
      <c r="E9" s="15" t="s">
        <v>11</v>
      </c>
      <c r="F9" s="14" t="s">
        <v>10</v>
      </c>
      <c r="G9" s="16" t="s">
        <v>1</v>
      </c>
      <c r="H9" s="25" t="s">
        <v>19</v>
      </c>
      <c r="I9" s="26" t="s">
        <v>11</v>
      </c>
      <c r="J9" s="51" t="s">
        <v>2</v>
      </c>
      <c r="M9" s="23" t="s">
        <v>16</v>
      </c>
      <c r="N9" s="29">
        <v>0</v>
      </c>
      <c r="O9" s="28">
        <v>1</v>
      </c>
      <c r="R9" s="23">
        <v>0.7</v>
      </c>
      <c r="S9" s="23" t="s">
        <v>8</v>
      </c>
      <c r="V9" s="28" t="s">
        <v>17</v>
      </c>
    </row>
    <row r="10" spans="1:23" ht="15" customHeight="1" x14ac:dyDescent="0.25">
      <c r="A10" s="45"/>
      <c r="B10" s="109"/>
      <c r="C10" s="110"/>
      <c r="D10" s="46"/>
      <c r="E10" s="39" t="str">
        <f t="shared" ref="E10:E34" si="0">IF(F10="Karakter",D10,"0")</f>
        <v>0</v>
      </c>
      <c r="F10" s="50"/>
      <c r="G10" s="19"/>
      <c r="H10" s="28">
        <f t="shared" ref="H10:H44" si="1">IFERROR(VLOOKUP(G$10:G$44,M:O,3,FALSE),0)</f>
        <v>0</v>
      </c>
      <c r="I10" s="53">
        <f t="shared" ref="I10:I36" si="2">IF(H10=0,D10,0)</f>
        <v>0</v>
      </c>
      <c r="J10" s="33">
        <f t="shared" ref="J10:J44" si="3">IFERROR(VLOOKUP(G$10:G$44,M:N,2,FALSE)*D10,0)</f>
        <v>0</v>
      </c>
      <c r="K10" s="28">
        <f>IF(J10&gt;0,I10,0)</f>
        <v>0</v>
      </c>
      <c r="M10" s="23" t="s">
        <v>18</v>
      </c>
      <c r="N10" s="29">
        <v>0</v>
      </c>
      <c r="O10" s="28">
        <v>1</v>
      </c>
      <c r="P10" s="23"/>
      <c r="R10" s="23">
        <v>0.8</v>
      </c>
      <c r="S10" s="23" t="s">
        <v>8</v>
      </c>
    </row>
    <row r="11" spans="1:23" ht="15" customHeight="1" x14ac:dyDescent="0.25">
      <c r="A11" s="54"/>
      <c r="B11" s="97"/>
      <c r="C11" s="97"/>
      <c r="D11" s="48"/>
      <c r="E11" s="40" t="str">
        <f t="shared" si="0"/>
        <v>0</v>
      </c>
      <c r="F11" s="50"/>
      <c r="G11" s="19"/>
      <c r="H11" s="28">
        <f t="shared" si="1"/>
        <v>0</v>
      </c>
      <c r="I11" s="53">
        <f t="shared" si="2"/>
        <v>0</v>
      </c>
      <c r="J11" s="33">
        <f t="shared" si="3"/>
        <v>0</v>
      </c>
      <c r="K11" s="28">
        <f t="shared" ref="K11:K44" si="4">IF(J11&gt;0,I11,0)</f>
        <v>0</v>
      </c>
      <c r="M11" s="28" t="str">
        <f>""</f>
        <v/>
      </c>
      <c r="N11" s="24">
        <v>0</v>
      </c>
      <c r="O11" s="28">
        <v>1</v>
      </c>
      <c r="R11" s="23">
        <v>0.9</v>
      </c>
      <c r="S11" s="23" t="s">
        <v>8</v>
      </c>
    </row>
    <row r="12" spans="1:23" ht="15" customHeight="1" x14ac:dyDescent="0.25">
      <c r="A12" s="54"/>
      <c r="B12" s="97"/>
      <c r="C12" s="97"/>
      <c r="D12" s="48"/>
      <c r="E12" s="40" t="str">
        <f t="shared" si="0"/>
        <v>0</v>
      </c>
      <c r="F12" s="50"/>
      <c r="G12" s="19"/>
      <c r="H12" s="28">
        <f t="shared" si="1"/>
        <v>0</v>
      </c>
      <c r="I12" s="53">
        <f t="shared" si="2"/>
        <v>0</v>
      </c>
      <c r="J12" s="33">
        <f t="shared" si="3"/>
        <v>0</v>
      </c>
      <c r="K12" s="28">
        <f t="shared" si="4"/>
        <v>0</v>
      </c>
      <c r="M12" s="28" t="str">
        <f>""</f>
        <v/>
      </c>
      <c r="N12" s="28" t="str">
        <f>""</f>
        <v/>
      </c>
      <c r="O12" s="28" t="str">
        <f>""</f>
        <v/>
      </c>
      <c r="R12" s="23">
        <v>1</v>
      </c>
      <c r="S12" s="23" t="s">
        <v>8</v>
      </c>
    </row>
    <row r="13" spans="1:23" ht="15" customHeight="1" x14ac:dyDescent="0.25">
      <c r="A13" s="54"/>
      <c r="B13" s="97"/>
      <c r="C13" s="97"/>
      <c r="D13" s="48"/>
      <c r="E13" s="40" t="str">
        <f t="shared" si="0"/>
        <v>0</v>
      </c>
      <c r="F13" s="50"/>
      <c r="G13" s="19"/>
      <c r="H13" s="28">
        <f t="shared" si="1"/>
        <v>0</v>
      </c>
      <c r="I13" s="53">
        <f t="shared" si="2"/>
        <v>0</v>
      </c>
      <c r="J13" s="33">
        <f t="shared" si="3"/>
        <v>0</v>
      </c>
      <c r="K13" s="28">
        <f t="shared" si="4"/>
        <v>0</v>
      </c>
      <c r="N13" s="28"/>
      <c r="R13" s="23">
        <v>1.1000000000000001</v>
      </c>
      <c r="S13" s="23" t="s">
        <v>8</v>
      </c>
    </row>
    <row r="14" spans="1:23" ht="15" customHeight="1" x14ac:dyDescent="0.25">
      <c r="A14" s="54"/>
      <c r="B14" s="98"/>
      <c r="C14" s="99"/>
      <c r="D14" s="48"/>
      <c r="E14" s="40" t="str">
        <f t="shared" si="0"/>
        <v>0</v>
      </c>
      <c r="F14" s="50"/>
      <c r="G14" s="19"/>
      <c r="H14" s="28">
        <f t="shared" si="1"/>
        <v>0</v>
      </c>
      <c r="I14" s="53">
        <f t="shared" si="2"/>
        <v>0</v>
      </c>
      <c r="J14" s="33">
        <f t="shared" si="3"/>
        <v>0</v>
      </c>
      <c r="K14" s="28">
        <f t="shared" si="4"/>
        <v>0</v>
      </c>
      <c r="N14" s="28"/>
      <c r="R14" s="23">
        <v>1.2</v>
      </c>
      <c r="S14" s="23" t="s">
        <v>8</v>
      </c>
    </row>
    <row r="15" spans="1:23" ht="15" customHeight="1" x14ac:dyDescent="0.25">
      <c r="A15" s="54"/>
      <c r="B15" s="97"/>
      <c r="C15" s="97"/>
      <c r="D15" s="48"/>
      <c r="E15" s="40" t="str">
        <f t="shared" si="0"/>
        <v>0</v>
      </c>
      <c r="F15" s="50"/>
      <c r="G15" s="19"/>
      <c r="H15" s="28">
        <f t="shared" si="1"/>
        <v>0</v>
      </c>
      <c r="I15" s="53">
        <f t="shared" si="2"/>
        <v>0</v>
      </c>
      <c r="J15" s="33">
        <f t="shared" si="3"/>
        <v>0</v>
      </c>
      <c r="K15" s="28">
        <f t="shared" si="4"/>
        <v>0</v>
      </c>
      <c r="R15" s="23">
        <v>1.3</v>
      </c>
      <c r="S15" s="23" t="s">
        <v>8</v>
      </c>
    </row>
    <row r="16" spans="1:23" ht="15" customHeight="1" x14ac:dyDescent="0.25">
      <c r="A16" s="54"/>
      <c r="B16" s="98"/>
      <c r="C16" s="99"/>
      <c r="D16" s="48"/>
      <c r="E16" s="40" t="str">
        <f t="shared" ref="E16:E18" si="5">IF(F16="Karakter",D16,"0")</f>
        <v>0</v>
      </c>
      <c r="F16" s="50"/>
      <c r="G16" s="19"/>
      <c r="H16" s="28">
        <f t="shared" si="1"/>
        <v>0</v>
      </c>
      <c r="I16" s="53">
        <f t="shared" ref="I16:I18" si="6">IF(H16=0,D16,0)</f>
        <v>0</v>
      </c>
      <c r="J16" s="33">
        <f t="shared" si="3"/>
        <v>0</v>
      </c>
      <c r="K16" s="28">
        <f t="shared" ref="K16:K26" si="7">IF(J16&gt;0,I16,0)</f>
        <v>0</v>
      </c>
      <c r="R16" s="23">
        <v>2.2999999999999998</v>
      </c>
      <c r="S16" s="23" t="s">
        <v>8</v>
      </c>
    </row>
    <row r="17" spans="1:19" ht="15" customHeight="1" x14ac:dyDescent="0.25">
      <c r="A17" s="54"/>
      <c r="B17" s="92"/>
      <c r="C17" s="93"/>
      <c r="D17" s="48"/>
      <c r="E17" s="40" t="str">
        <f t="shared" si="5"/>
        <v>0</v>
      </c>
      <c r="F17" s="50"/>
      <c r="G17" s="19"/>
      <c r="H17" s="28">
        <f t="shared" si="1"/>
        <v>0</v>
      </c>
      <c r="I17" s="53">
        <f t="shared" si="6"/>
        <v>0</v>
      </c>
      <c r="J17" s="33">
        <f t="shared" si="3"/>
        <v>0</v>
      </c>
      <c r="K17" s="28">
        <f t="shared" si="7"/>
        <v>0</v>
      </c>
      <c r="R17" s="23">
        <v>3.3</v>
      </c>
      <c r="S17" s="23" t="s">
        <v>8</v>
      </c>
    </row>
    <row r="18" spans="1:19" ht="15" customHeight="1" x14ac:dyDescent="0.25">
      <c r="A18" s="54"/>
      <c r="B18" s="92"/>
      <c r="C18" s="93"/>
      <c r="D18" s="48"/>
      <c r="E18" s="40" t="str">
        <f t="shared" si="5"/>
        <v>0</v>
      </c>
      <c r="F18" s="50"/>
      <c r="G18" s="19"/>
      <c r="H18" s="28">
        <f t="shared" si="1"/>
        <v>0</v>
      </c>
      <c r="I18" s="53">
        <f t="shared" si="6"/>
        <v>0</v>
      </c>
      <c r="J18" s="33">
        <f t="shared" si="3"/>
        <v>0</v>
      </c>
      <c r="K18" s="28">
        <f t="shared" si="7"/>
        <v>0</v>
      </c>
      <c r="R18" s="23">
        <v>4.3</v>
      </c>
      <c r="S18" s="23" t="s">
        <v>8</v>
      </c>
    </row>
    <row r="19" spans="1:19" ht="15" customHeight="1" x14ac:dyDescent="0.25">
      <c r="A19" s="54"/>
      <c r="B19" s="92"/>
      <c r="C19" s="93"/>
      <c r="D19" s="48"/>
      <c r="E19" s="40" t="str">
        <f t="shared" ref="E19:E26" si="8">IF(F19="Karakter",D19,"0")</f>
        <v>0</v>
      </c>
      <c r="F19" s="50"/>
      <c r="G19" s="19"/>
      <c r="H19" s="28">
        <f t="shared" si="1"/>
        <v>0</v>
      </c>
      <c r="I19" s="53">
        <f t="shared" ref="I19:I26" si="9">IF(H19=0,D19,0)</f>
        <v>0</v>
      </c>
      <c r="J19" s="33">
        <f t="shared" ref="J19:J26" si="10">IFERROR(VLOOKUP(G$10:G$44,M:N,2,FALSE)*D19,0)</f>
        <v>0</v>
      </c>
      <c r="K19" s="28">
        <f t="shared" si="7"/>
        <v>0</v>
      </c>
      <c r="R19" s="23">
        <v>5.3</v>
      </c>
      <c r="S19" s="23" t="s">
        <v>8</v>
      </c>
    </row>
    <row r="20" spans="1:19" ht="15" customHeight="1" x14ac:dyDescent="0.25">
      <c r="A20" s="54"/>
      <c r="B20" s="92"/>
      <c r="C20" s="93"/>
      <c r="D20" s="48"/>
      <c r="E20" s="40" t="str">
        <f t="shared" si="8"/>
        <v>0</v>
      </c>
      <c r="F20" s="50"/>
      <c r="G20" s="19"/>
      <c r="H20" s="28">
        <f t="shared" si="1"/>
        <v>0</v>
      </c>
      <c r="I20" s="53">
        <f t="shared" si="9"/>
        <v>0</v>
      </c>
      <c r="J20" s="33">
        <f t="shared" si="10"/>
        <v>0</v>
      </c>
      <c r="K20" s="28">
        <f t="shared" si="7"/>
        <v>0</v>
      </c>
      <c r="R20" s="23">
        <v>6.3</v>
      </c>
      <c r="S20" s="23" t="s">
        <v>8</v>
      </c>
    </row>
    <row r="21" spans="1:19" ht="15" customHeight="1" x14ac:dyDescent="0.25">
      <c r="A21" s="54"/>
      <c r="B21" s="92"/>
      <c r="C21" s="93"/>
      <c r="D21" s="48"/>
      <c r="E21" s="40" t="str">
        <f t="shared" si="8"/>
        <v>0</v>
      </c>
      <c r="F21" s="50"/>
      <c r="G21" s="19"/>
      <c r="H21" s="28">
        <f t="shared" si="1"/>
        <v>0</v>
      </c>
      <c r="I21" s="53">
        <f t="shared" si="9"/>
        <v>0</v>
      </c>
      <c r="J21" s="33">
        <f t="shared" si="10"/>
        <v>0</v>
      </c>
      <c r="K21" s="28">
        <f t="shared" si="7"/>
        <v>0</v>
      </c>
      <c r="R21" s="23">
        <v>7.3</v>
      </c>
      <c r="S21" s="23" t="s">
        <v>8</v>
      </c>
    </row>
    <row r="22" spans="1:19" ht="15" customHeight="1" x14ac:dyDescent="0.25">
      <c r="A22" s="54"/>
      <c r="B22" s="92"/>
      <c r="C22" s="93"/>
      <c r="D22" s="48"/>
      <c r="E22" s="40" t="str">
        <f t="shared" si="8"/>
        <v>0</v>
      </c>
      <c r="F22" s="50"/>
      <c r="G22" s="19"/>
      <c r="H22" s="28">
        <f t="shared" si="1"/>
        <v>0</v>
      </c>
      <c r="I22" s="53">
        <f t="shared" si="9"/>
        <v>0</v>
      </c>
      <c r="J22" s="33">
        <f t="shared" si="10"/>
        <v>0</v>
      </c>
      <c r="K22" s="28">
        <f t="shared" si="7"/>
        <v>0</v>
      </c>
      <c r="R22" s="23">
        <v>8.3000000000000007</v>
      </c>
      <c r="S22" s="23" t="s">
        <v>8</v>
      </c>
    </row>
    <row r="23" spans="1:19" ht="15" customHeight="1" x14ac:dyDescent="0.25">
      <c r="A23" s="54"/>
      <c r="B23" s="92"/>
      <c r="C23" s="93"/>
      <c r="D23" s="48"/>
      <c r="E23" s="40" t="str">
        <f t="shared" si="8"/>
        <v>0</v>
      </c>
      <c r="F23" s="50"/>
      <c r="G23" s="19"/>
      <c r="H23" s="28">
        <f t="shared" si="1"/>
        <v>0</v>
      </c>
      <c r="I23" s="53">
        <f t="shared" si="9"/>
        <v>0</v>
      </c>
      <c r="J23" s="33">
        <f t="shared" si="10"/>
        <v>0</v>
      </c>
      <c r="K23" s="28">
        <f t="shared" si="7"/>
        <v>0</v>
      </c>
      <c r="R23" s="23">
        <v>9.3000000000000007</v>
      </c>
      <c r="S23" s="23" t="s">
        <v>8</v>
      </c>
    </row>
    <row r="24" spans="1:19" ht="15" customHeight="1" x14ac:dyDescent="0.25">
      <c r="A24" s="54"/>
      <c r="B24" s="92"/>
      <c r="C24" s="93"/>
      <c r="D24" s="48"/>
      <c r="E24" s="40" t="str">
        <f t="shared" si="8"/>
        <v>0</v>
      </c>
      <c r="F24" s="50"/>
      <c r="G24" s="19"/>
      <c r="H24" s="28">
        <f t="shared" si="1"/>
        <v>0</v>
      </c>
      <c r="I24" s="53">
        <f t="shared" si="9"/>
        <v>0</v>
      </c>
      <c r="J24" s="33">
        <f t="shared" si="10"/>
        <v>0</v>
      </c>
      <c r="K24" s="28">
        <f t="shared" si="7"/>
        <v>0</v>
      </c>
      <c r="R24" s="23">
        <v>10.3</v>
      </c>
      <c r="S24" s="23" t="s">
        <v>8</v>
      </c>
    </row>
    <row r="25" spans="1:19" ht="15" customHeight="1" x14ac:dyDescent="0.25">
      <c r="A25" s="54"/>
      <c r="B25" s="97"/>
      <c r="C25" s="97"/>
      <c r="D25" s="48"/>
      <c r="E25" s="40" t="str">
        <f t="shared" si="8"/>
        <v>0</v>
      </c>
      <c r="F25" s="50"/>
      <c r="G25" s="19"/>
      <c r="H25" s="28">
        <f t="shared" si="1"/>
        <v>0</v>
      </c>
      <c r="I25" s="53">
        <f t="shared" si="9"/>
        <v>0</v>
      </c>
      <c r="J25" s="33">
        <f t="shared" si="10"/>
        <v>0</v>
      </c>
      <c r="K25" s="28">
        <f t="shared" si="7"/>
        <v>0</v>
      </c>
      <c r="R25" s="23">
        <v>11.3</v>
      </c>
      <c r="S25" s="23" t="s">
        <v>8</v>
      </c>
    </row>
    <row r="26" spans="1:19" ht="15" customHeight="1" x14ac:dyDescent="0.25">
      <c r="A26" s="54"/>
      <c r="B26" s="97"/>
      <c r="C26" s="97"/>
      <c r="D26" s="48"/>
      <c r="E26" s="40" t="str">
        <f t="shared" si="8"/>
        <v>0</v>
      </c>
      <c r="F26" s="50"/>
      <c r="G26" s="19"/>
      <c r="H26" s="28">
        <f t="shared" si="1"/>
        <v>0</v>
      </c>
      <c r="I26" s="53">
        <f t="shared" si="9"/>
        <v>0</v>
      </c>
      <c r="J26" s="33">
        <f t="shared" si="10"/>
        <v>0</v>
      </c>
      <c r="K26" s="28">
        <f t="shared" si="7"/>
        <v>0</v>
      </c>
      <c r="R26" s="23">
        <v>12.3</v>
      </c>
      <c r="S26" s="23" t="s">
        <v>8</v>
      </c>
    </row>
    <row r="27" spans="1:19" ht="15" customHeight="1" x14ac:dyDescent="0.25">
      <c r="A27" s="54"/>
      <c r="B27" s="97"/>
      <c r="C27" s="97"/>
      <c r="D27" s="48"/>
      <c r="E27" s="40" t="str">
        <f t="shared" si="0"/>
        <v>0</v>
      </c>
      <c r="F27" s="50"/>
      <c r="G27" s="19" t="s">
        <v>22</v>
      </c>
      <c r="H27" s="28">
        <f t="shared" si="1"/>
        <v>1</v>
      </c>
      <c r="I27" s="53">
        <f t="shared" si="2"/>
        <v>0</v>
      </c>
      <c r="J27" s="33">
        <f t="shared" si="3"/>
        <v>0</v>
      </c>
      <c r="K27" s="28">
        <f t="shared" si="4"/>
        <v>0</v>
      </c>
      <c r="R27" s="23">
        <v>1.4</v>
      </c>
      <c r="S27" s="23" t="s">
        <v>8</v>
      </c>
    </row>
    <row r="28" spans="1:19" ht="15" customHeight="1" x14ac:dyDescent="0.25">
      <c r="A28" s="54"/>
      <c r="B28" s="97"/>
      <c r="C28" s="97"/>
      <c r="D28" s="48"/>
      <c r="E28" s="40" t="str">
        <f t="shared" si="0"/>
        <v>0</v>
      </c>
      <c r="F28" s="50"/>
      <c r="G28" s="19"/>
      <c r="H28" s="28">
        <f t="shared" si="1"/>
        <v>0</v>
      </c>
      <c r="I28" s="53">
        <f t="shared" si="2"/>
        <v>0</v>
      </c>
      <c r="J28" s="33">
        <f t="shared" si="3"/>
        <v>0</v>
      </c>
      <c r="K28" s="28">
        <f t="shared" si="4"/>
        <v>0</v>
      </c>
      <c r="R28" s="23">
        <v>1.5</v>
      </c>
      <c r="S28" s="23" t="s">
        <v>5</v>
      </c>
    </row>
    <row r="29" spans="1:19" ht="15" customHeight="1" x14ac:dyDescent="0.25">
      <c r="A29" s="54"/>
      <c r="B29" s="97"/>
      <c r="C29" s="97"/>
      <c r="D29" s="48"/>
      <c r="E29" s="40" t="str">
        <f t="shared" si="0"/>
        <v>0</v>
      </c>
      <c r="F29" s="50" t="s">
        <v>22</v>
      </c>
      <c r="G29" s="19"/>
      <c r="H29" s="28">
        <f t="shared" si="1"/>
        <v>0</v>
      </c>
      <c r="I29" s="53">
        <f t="shared" si="2"/>
        <v>0</v>
      </c>
      <c r="J29" s="33">
        <f t="shared" si="3"/>
        <v>0</v>
      </c>
      <c r="K29" s="28">
        <f t="shared" si="4"/>
        <v>0</v>
      </c>
      <c r="N29" s="28"/>
      <c r="R29" s="23">
        <v>1.6</v>
      </c>
      <c r="S29" s="23" t="s">
        <v>5</v>
      </c>
    </row>
    <row r="30" spans="1:19" ht="15" customHeight="1" x14ac:dyDescent="0.25">
      <c r="A30" s="54"/>
      <c r="B30" s="98"/>
      <c r="C30" s="99"/>
      <c r="D30" s="48"/>
      <c r="E30" s="40" t="str">
        <f t="shared" si="0"/>
        <v>0</v>
      </c>
      <c r="F30" s="50"/>
      <c r="G30" s="19"/>
      <c r="H30" s="28">
        <f t="shared" si="1"/>
        <v>0</v>
      </c>
      <c r="I30" s="53">
        <f t="shared" si="2"/>
        <v>0</v>
      </c>
      <c r="J30" s="33">
        <f t="shared" si="3"/>
        <v>0</v>
      </c>
      <c r="K30" s="28">
        <f t="shared" si="4"/>
        <v>0</v>
      </c>
      <c r="N30" s="28"/>
      <c r="R30" s="23">
        <v>1.7</v>
      </c>
      <c r="S30" s="23" t="s">
        <v>5</v>
      </c>
    </row>
    <row r="31" spans="1:19" ht="15" customHeight="1" x14ac:dyDescent="0.25">
      <c r="A31" s="54"/>
      <c r="B31" s="97"/>
      <c r="C31" s="97"/>
      <c r="D31" s="48"/>
      <c r="E31" s="40" t="str">
        <f t="shared" si="0"/>
        <v>0</v>
      </c>
      <c r="F31" s="50"/>
      <c r="G31" s="19"/>
      <c r="H31" s="28">
        <f t="shared" si="1"/>
        <v>0</v>
      </c>
      <c r="I31" s="53">
        <f t="shared" si="2"/>
        <v>0</v>
      </c>
      <c r="J31" s="33">
        <f t="shared" si="3"/>
        <v>0</v>
      </c>
      <c r="K31" s="28">
        <f t="shared" si="4"/>
        <v>0</v>
      </c>
      <c r="N31" s="28"/>
      <c r="R31" s="23">
        <v>1.8</v>
      </c>
      <c r="S31" s="23" t="s">
        <v>5</v>
      </c>
    </row>
    <row r="32" spans="1:19" ht="15" customHeight="1" x14ac:dyDescent="0.25">
      <c r="A32" s="47"/>
      <c r="B32" s="97"/>
      <c r="C32" s="97"/>
      <c r="D32" s="48"/>
      <c r="E32" s="40" t="str">
        <f t="shared" si="0"/>
        <v>0</v>
      </c>
      <c r="F32" s="50"/>
      <c r="G32" s="19"/>
      <c r="H32" s="28">
        <f t="shared" si="1"/>
        <v>0</v>
      </c>
      <c r="I32" s="53">
        <f t="shared" si="2"/>
        <v>0</v>
      </c>
      <c r="J32" s="33">
        <f t="shared" si="3"/>
        <v>0</v>
      </c>
      <c r="K32" s="28">
        <f t="shared" si="4"/>
        <v>0</v>
      </c>
      <c r="N32" s="28"/>
      <c r="R32" s="23">
        <v>1.9</v>
      </c>
      <c r="S32" s="23" t="s">
        <v>5</v>
      </c>
    </row>
    <row r="33" spans="1:19" ht="15" customHeight="1" x14ac:dyDescent="0.25">
      <c r="A33" s="47"/>
      <c r="B33" s="97"/>
      <c r="C33" s="97"/>
      <c r="D33" s="48"/>
      <c r="E33" s="40" t="str">
        <f t="shared" si="0"/>
        <v>0</v>
      </c>
      <c r="F33" s="50"/>
      <c r="G33" s="19"/>
      <c r="H33" s="28">
        <f t="shared" si="1"/>
        <v>0</v>
      </c>
      <c r="I33" s="53">
        <f t="shared" si="2"/>
        <v>0</v>
      </c>
      <c r="J33" s="33">
        <f t="shared" si="3"/>
        <v>0</v>
      </c>
      <c r="K33" s="28">
        <f t="shared" si="4"/>
        <v>0</v>
      </c>
      <c r="N33" s="28"/>
      <c r="R33" s="23">
        <v>2</v>
      </c>
      <c r="S33" s="23" t="s">
        <v>5</v>
      </c>
    </row>
    <row r="34" spans="1:19" ht="15" customHeight="1" x14ac:dyDescent="0.25">
      <c r="A34" s="47"/>
      <c r="B34" s="97"/>
      <c r="C34" s="97"/>
      <c r="D34" s="48"/>
      <c r="E34" s="40" t="str">
        <f t="shared" si="0"/>
        <v>0</v>
      </c>
      <c r="F34" s="50" t="s">
        <v>22</v>
      </c>
      <c r="G34" s="19"/>
      <c r="H34" s="28">
        <f t="shared" si="1"/>
        <v>0</v>
      </c>
      <c r="I34" s="53">
        <f t="shared" si="2"/>
        <v>0</v>
      </c>
      <c r="J34" s="33">
        <f t="shared" si="3"/>
        <v>0</v>
      </c>
      <c r="K34" s="28">
        <f t="shared" si="4"/>
        <v>0</v>
      </c>
      <c r="N34" s="28"/>
      <c r="R34" s="23">
        <v>2.1</v>
      </c>
      <c r="S34" s="23" t="s">
        <v>5</v>
      </c>
    </row>
    <row r="35" spans="1:19" ht="15" customHeight="1" x14ac:dyDescent="0.25">
      <c r="A35" s="47"/>
      <c r="B35" s="97"/>
      <c r="C35" s="97"/>
      <c r="D35" s="48"/>
      <c r="E35" s="40" t="str">
        <f t="shared" ref="E35:E39" si="11">IF(F35="Karakter",D35,"0")</f>
        <v>0</v>
      </c>
      <c r="F35" s="50"/>
      <c r="G35" s="19"/>
      <c r="H35" s="28">
        <f t="shared" si="1"/>
        <v>0</v>
      </c>
      <c r="I35" s="53">
        <f t="shared" si="2"/>
        <v>0</v>
      </c>
      <c r="J35" s="33">
        <f t="shared" si="3"/>
        <v>0</v>
      </c>
      <c r="K35" s="28">
        <f t="shared" si="4"/>
        <v>0</v>
      </c>
      <c r="N35" s="28"/>
      <c r="R35" s="23">
        <v>2.2000000000000002</v>
      </c>
      <c r="S35" s="23" t="s">
        <v>5</v>
      </c>
    </row>
    <row r="36" spans="1:19" ht="15" customHeight="1" x14ac:dyDescent="0.25">
      <c r="A36" s="49"/>
      <c r="B36" s="97"/>
      <c r="C36" s="97"/>
      <c r="D36" s="48"/>
      <c r="E36" s="40" t="str">
        <f t="shared" si="11"/>
        <v>0</v>
      </c>
      <c r="F36" s="50"/>
      <c r="G36" s="19"/>
      <c r="H36" s="28">
        <f t="shared" si="1"/>
        <v>0</v>
      </c>
      <c r="I36" s="53">
        <f t="shared" si="2"/>
        <v>0</v>
      </c>
      <c r="J36" s="33">
        <f t="shared" si="3"/>
        <v>0</v>
      </c>
      <c r="K36" s="28">
        <f t="shared" si="4"/>
        <v>0</v>
      </c>
      <c r="N36" s="28"/>
      <c r="R36" s="23">
        <v>2.2999999999999998</v>
      </c>
      <c r="S36" s="23" t="s">
        <v>5</v>
      </c>
    </row>
    <row r="37" spans="1:19" ht="15" customHeight="1" x14ac:dyDescent="0.25">
      <c r="A37" s="49"/>
      <c r="B37" s="97"/>
      <c r="C37" s="97"/>
      <c r="D37" s="48"/>
      <c r="E37" s="40" t="str">
        <f t="shared" si="11"/>
        <v>0</v>
      </c>
      <c r="F37" s="50" t="s">
        <v>22</v>
      </c>
      <c r="G37" s="19"/>
      <c r="H37" s="28">
        <f t="shared" si="1"/>
        <v>0</v>
      </c>
      <c r="I37" s="53">
        <f t="shared" ref="I37:I39" si="12">IF(H37=0,D37,0)</f>
        <v>0</v>
      </c>
      <c r="J37" s="33">
        <f t="shared" si="3"/>
        <v>0</v>
      </c>
      <c r="K37" s="28">
        <f t="shared" ref="K37:K39" si="13">IF(J37&gt;0,I37,0)</f>
        <v>0</v>
      </c>
      <c r="N37" s="28"/>
      <c r="R37" s="23">
        <v>2.4</v>
      </c>
      <c r="S37" s="23" t="s">
        <v>5</v>
      </c>
    </row>
    <row r="38" spans="1:19" ht="15" customHeight="1" x14ac:dyDescent="0.25">
      <c r="A38" s="49"/>
      <c r="B38" s="97"/>
      <c r="C38" s="97"/>
      <c r="D38" s="48"/>
      <c r="E38" s="40" t="str">
        <f t="shared" si="11"/>
        <v>0</v>
      </c>
      <c r="F38" s="50"/>
      <c r="G38" s="19"/>
      <c r="H38" s="28">
        <f t="shared" si="1"/>
        <v>0</v>
      </c>
      <c r="I38" s="53">
        <f t="shared" si="12"/>
        <v>0</v>
      </c>
      <c r="J38" s="33">
        <f t="shared" si="3"/>
        <v>0</v>
      </c>
      <c r="K38" s="28">
        <f t="shared" si="13"/>
        <v>0</v>
      </c>
      <c r="N38" s="28"/>
      <c r="R38" s="23">
        <v>2.5</v>
      </c>
      <c r="S38" s="23" t="s">
        <v>4</v>
      </c>
    </row>
    <row r="39" spans="1:19" ht="15" customHeight="1" x14ac:dyDescent="0.25">
      <c r="A39" s="49"/>
      <c r="B39" s="97"/>
      <c r="C39" s="97"/>
      <c r="D39" s="48"/>
      <c r="E39" s="40" t="str">
        <f t="shared" si="11"/>
        <v>0</v>
      </c>
      <c r="F39" s="50"/>
      <c r="G39" s="19"/>
      <c r="H39" s="28">
        <f t="shared" si="1"/>
        <v>0</v>
      </c>
      <c r="I39" s="53">
        <f t="shared" si="12"/>
        <v>0</v>
      </c>
      <c r="J39" s="33">
        <f t="shared" si="3"/>
        <v>0</v>
      </c>
      <c r="K39" s="28">
        <f t="shared" si="13"/>
        <v>0</v>
      </c>
      <c r="N39" s="28"/>
      <c r="R39" s="23">
        <v>2.6</v>
      </c>
      <c r="S39" s="23" t="s">
        <v>4</v>
      </c>
    </row>
    <row r="40" spans="1:19" ht="15" customHeight="1" x14ac:dyDescent="0.25">
      <c r="A40" s="47"/>
      <c r="B40" s="97"/>
      <c r="C40" s="97"/>
      <c r="D40" s="48"/>
      <c r="E40" s="40" t="str">
        <f>IF(F40="Karakter",D40,"0")</f>
        <v>0</v>
      </c>
      <c r="F40" s="50" t="s">
        <v>22</v>
      </c>
      <c r="G40" s="19"/>
      <c r="H40" s="28">
        <f t="shared" si="1"/>
        <v>0</v>
      </c>
      <c r="I40" s="53">
        <f>IF(H40=0,D40,0)</f>
        <v>0</v>
      </c>
      <c r="J40" s="33">
        <f t="shared" si="3"/>
        <v>0</v>
      </c>
      <c r="K40" s="28">
        <f t="shared" si="4"/>
        <v>0</v>
      </c>
      <c r="N40" s="28"/>
      <c r="R40" s="23">
        <v>2.7</v>
      </c>
      <c r="S40" s="23" t="s">
        <v>4</v>
      </c>
    </row>
    <row r="41" spans="1:19" ht="15" customHeight="1" x14ac:dyDescent="0.25">
      <c r="A41" s="49"/>
      <c r="B41" s="97"/>
      <c r="C41" s="97"/>
      <c r="D41" s="48"/>
      <c r="E41" s="40" t="str">
        <f>IF(F41="Karakter",D41,"0")</f>
        <v>0</v>
      </c>
      <c r="F41" s="50"/>
      <c r="G41" s="19"/>
      <c r="H41" s="28">
        <f t="shared" si="1"/>
        <v>0</v>
      </c>
      <c r="I41" s="53">
        <f>IF(H41=0,D41,0)</f>
        <v>0</v>
      </c>
      <c r="J41" s="33">
        <f t="shared" si="3"/>
        <v>0</v>
      </c>
      <c r="K41" s="28">
        <f t="shared" si="4"/>
        <v>0</v>
      </c>
      <c r="N41" s="28"/>
      <c r="R41" s="23">
        <v>2.8</v>
      </c>
      <c r="S41" s="23" t="s">
        <v>4</v>
      </c>
    </row>
    <row r="42" spans="1:19" ht="15" customHeight="1" x14ac:dyDescent="0.25">
      <c r="A42" s="47"/>
      <c r="B42" s="97"/>
      <c r="C42" s="97"/>
      <c r="D42" s="48"/>
      <c r="E42" s="40" t="str">
        <f>IF(F42="Karakter",D42,"0")</f>
        <v>0</v>
      </c>
      <c r="F42" s="50"/>
      <c r="G42" s="19"/>
      <c r="H42" s="28">
        <f t="shared" si="1"/>
        <v>0</v>
      </c>
      <c r="I42" s="53">
        <f>IF(H42=0,D42,0)</f>
        <v>0</v>
      </c>
      <c r="J42" s="33">
        <f t="shared" si="3"/>
        <v>0</v>
      </c>
      <c r="K42" s="28">
        <f t="shared" si="4"/>
        <v>0</v>
      </c>
      <c r="R42" s="23">
        <v>2.9</v>
      </c>
      <c r="S42" s="23" t="s">
        <v>4</v>
      </c>
    </row>
    <row r="43" spans="1:19" ht="15" customHeight="1" x14ac:dyDescent="0.25">
      <c r="A43" s="47"/>
      <c r="B43" s="97"/>
      <c r="C43" s="97"/>
      <c r="D43" s="48"/>
      <c r="E43" s="40" t="str">
        <f>IF(F43="Karakter",D43,"0")</f>
        <v>0</v>
      </c>
      <c r="F43" s="50"/>
      <c r="G43" s="19"/>
      <c r="H43" s="28">
        <f t="shared" si="1"/>
        <v>0</v>
      </c>
      <c r="I43" s="53">
        <f>IF(H43=0,D43,0)</f>
        <v>0</v>
      </c>
      <c r="J43" s="33">
        <f t="shared" si="3"/>
        <v>0</v>
      </c>
      <c r="K43" s="28">
        <f t="shared" si="4"/>
        <v>0</v>
      </c>
      <c r="R43" s="23">
        <v>3</v>
      </c>
      <c r="S43" s="23" t="s">
        <v>4</v>
      </c>
    </row>
    <row r="44" spans="1:19" ht="15" customHeight="1" thickBot="1" x14ac:dyDescent="0.3">
      <c r="A44" s="55"/>
      <c r="B44" s="105"/>
      <c r="C44" s="105"/>
      <c r="D44" s="56"/>
      <c r="E44" s="57" t="str">
        <f>IF(F44="Karakter",D44,"0")</f>
        <v>0</v>
      </c>
      <c r="F44" s="58"/>
      <c r="G44" s="59"/>
      <c r="H44" s="28">
        <f t="shared" si="1"/>
        <v>0</v>
      </c>
      <c r="I44" s="53">
        <f>IF(H44=0,D44,0)</f>
        <v>0</v>
      </c>
      <c r="J44" s="33">
        <f t="shared" si="3"/>
        <v>0</v>
      </c>
      <c r="K44" s="28">
        <f t="shared" si="4"/>
        <v>0</v>
      </c>
      <c r="N44" s="28"/>
      <c r="R44" s="23">
        <v>3.1</v>
      </c>
      <c r="S44" s="23" t="s">
        <v>4</v>
      </c>
    </row>
    <row r="45" spans="1:19" ht="15.75" hidden="1" customHeight="1" thickBot="1" x14ac:dyDescent="0.25">
      <c r="A45" s="5"/>
      <c r="B45" s="41"/>
      <c r="C45" s="41"/>
      <c r="D45" s="41"/>
      <c r="E45" s="42"/>
      <c r="F45" s="43"/>
      <c r="G45" s="44"/>
      <c r="H45" s="28">
        <f>SUM(H10:H44)</f>
        <v>1</v>
      </c>
      <c r="J45" s="52">
        <f>SUM(J10:J44)</f>
        <v>0</v>
      </c>
      <c r="N45" s="28"/>
      <c r="R45" s="23">
        <v>3.2</v>
      </c>
      <c r="S45" s="23" t="s">
        <v>4</v>
      </c>
    </row>
    <row r="46" spans="1:19" ht="15.75" customHeight="1" x14ac:dyDescent="0.25">
      <c r="A46" s="6" t="s">
        <v>23</v>
      </c>
      <c r="B46" s="17"/>
      <c r="C46" s="17"/>
      <c r="D46" s="17"/>
      <c r="E46" s="17"/>
      <c r="F46" s="17"/>
      <c r="G46" s="17"/>
      <c r="J46" s="28"/>
      <c r="K46" s="29"/>
      <c r="N46" s="28"/>
      <c r="R46" s="23">
        <v>3.3</v>
      </c>
      <c r="S46" s="23" t="s">
        <v>4</v>
      </c>
    </row>
    <row r="47" spans="1:19" ht="15.75" customHeight="1" x14ac:dyDescent="0.2">
      <c r="A47" s="95"/>
      <c r="B47" s="95"/>
      <c r="C47" s="95"/>
      <c r="D47" s="95"/>
      <c r="E47" s="95"/>
      <c r="F47" s="95"/>
      <c r="G47" s="95"/>
      <c r="J47" s="28"/>
      <c r="K47" s="29"/>
      <c r="N47" s="28"/>
      <c r="R47" s="23">
        <v>3.4</v>
      </c>
      <c r="S47" s="23" t="s">
        <v>4</v>
      </c>
    </row>
    <row r="48" spans="1:19" ht="15.75" customHeight="1" x14ac:dyDescent="0.2">
      <c r="A48" s="95"/>
      <c r="B48" s="95"/>
      <c r="C48" s="95"/>
      <c r="D48" s="95"/>
      <c r="E48" s="95"/>
      <c r="F48" s="95"/>
      <c r="G48" s="95"/>
      <c r="J48" s="28"/>
      <c r="N48" s="28"/>
      <c r="R48" s="23">
        <v>3.5</v>
      </c>
      <c r="S48" s="23" t="s">
        <v>6</v>
      </c>
    </row>
    <row r="49" spans="1:19" ht="15.75" customHeight="1" x14ac:dyDescent="0.2">
      <c r="A49" s="95"/>
      <c r="B49" s="95"/>
      <c r="C49" s="95"/>
      <c r="D49" s="95"/>
      <c r="E49" s="95"/>
      <c r="F49" s="95"/>
      <c r="G49" s="95"/>
      <c r="J49" s="28"/>
      <c r="N49" s="28"/>
      <c r="R49" s="23">
        <v>3.6</v>
      </c>
      <c r="S49" s="23" t="s">
        <v>6</v>
      </c>
    </row>
    <row r="50" spans="1:19" ht="15.75" customHeight="1" x14ac:dyDescent="0.2">
      <c r="A50" s="95"/>
      <c r="B50" s="95"/>
      <c r="C50" s="95"/>
      <c r="D50" s="95"/>
      <c r="E50" s="95"/>
      <c r="F50" s="95"/>
      <c r="G50" s="95"/>
      <c r="J50" s="28"/>
      <c r="N50" s="28"/>
      <c r="R50" s="23">
        <v>3.7</v>
      </c>
      <c r="S50" s="23" t="s">
        <v>6</v>
      </c>
    </row>
    <row r="51" spans="1:19" ht="15.75" customHeight="1" x14ac:dyDescent="0.2">
      <c r="J51" s="28"/>
      <c r="N51" s="28"/>
      <c r="R51" s="23">
        <v>4</v>
      </c>
      <c r="S51" s="23" t="s">
        <v>6</v>
      </c>
    </row>
    <row r="52" spans="1:19" x14ac:dyDescent="0.2">
      <c r="J52" s="28"/>
      <c r="R52" s="23">
        <v>4.0999999999999996</v>
      </c>
      <c r="S52" s="23" t="s">
        <v>6</v>
      </c>
    </row>
    <row r="53" spans="1:19" x14ac:dyDescent="0.2">
      <c r="J53" s="28"/>
      <c r="R53" s="23">
        <v>4.2</v>
      </c>
      <c r="S53" s="23" t="s">
        <v>6</v>
      </c>
    </row>
    <row r="54" spans="1:19" x14ac:dyDescent="0.2">
      <c r="J54" s="28"/>
      <c r="R54" s="23">
        <v>4.3</v>
      </c>
      <c r="S54" s="23" t="s">
        <v>6</v>
      </c>
    </row>
    <row r="55" spans="1:19" x14ac:dyDescent="0.2">
      <c r="R55" s="23">
        <v>4.4000000000000004</v>
      </c>
      <c r="S55" s="23" t="s">
        <v>6</v>
      </c>
    </row>
    <row r="56" spans="1:19" x14ac:dyDescent="0.2">
      <c r="R56" s="23">
        <v>4.5</v>
      </c>
      <c r="S56" s="23" t="s">
        <v>7</v>
      </c>
    </row>
    <row r="57" spans="1:19" x14ac:dyDescent="0.2">
      <c r="R57" s="23">
        <v>4.5999999999999996</v>
      </c>
      <c r="S57" s="23" t="s">
        <v>7</v>
      </c>
    </row>
    <row r="58" spans="1:19" x14ac:dyDescent="0.2">
      <c r="R58" s="23">
        <v>4.7</v>
      </c>
      <c r="S58" s="23" t="s">
        <v>7</v>
      </c>
    </row>
    <row r="59" spans="1:19" x14ac:dyDescent="0.2">
      <c r="R59" s="23">
        <v>4.8</v>
      </c>
      <c r="S59" s="23" t="s">
        <v>7</v>
      </c>
    </row>
    <row r="60" spans="1:19" x14ac:dyDescent="0.2">
      <c r="R60" s="23">
        <v>4.9000000000000004</v>
      </c>
      <c r="S60" s="23" t="s">
        <v>7</v>
      </c>
    </row>
    <row r="61" spans="1:19" x14ac:dyDescent="0.2">
      <c r="R61" s="23">
        <v>5</v>
      </c>
      <c r="S61" s="23" t="s">
        <v>7</v>
      </c>
    </row>
  </sheetData>
  <sheetProtection password="8100" sheet="1" objects="1" scenarios="1" selectLockedCells="1"/>
  <protectedRanges>
    <protectedRange sqref="A47:G50" name="Kommentarer"/>
    <protectedRange sqref="G10:G44" name="Karakterer"/>
    <protectedRange sqref="B7" name="BID"/>
    <protectedRange sqref="B5" name="Fornavn"/>
    <protectedRange sqref="B3 G1" name="Etternavn"/>
  </protectedRanges>
  <mergeCells count="38">
    <mergeCell ref="B44:C44"/>
    <mergeCell ref="B43:C43"/>
    <mergeCell ref="B32:C32"/>
    <mergeCell ref="A1:D1"/>
    <mergeCell ref="B36:C36"/>
    <mergeCell ref="B35:C35"/>
    <mergeCell ref="D7:F7"/>
    <mergeCell ref="B11:C11"/>
    <mergeCell ref="B10:C10"/>
    <mergeCell ref="B31:C31"/>
    <mergeCell ref="B30:C30"/>
    <mergeCell ref="B29:C29"/>
    <mergeCell ref="D6:F6"/>
    <mergeCell ref="D5:F5"/>
    <mergeCell ref="B16:C16"/>
    <mergeCell ref="B38:C38"/>
    <mergeCell ref="B39:C39"/>
    <mergeCell ref="D3:F3"/>
    <mergeCell ref="D4:F4"/>
    <mergeCell ref="B33:C33"/>
    <mergeCell ref="B25:C25"/>
    <mergeCell ref="B26:C26"/>
    <mergeCell ref="A49:G49"/>
    <mergeCell ref="A50:G50"/>
    <mergeCell ref="B9:C9"/>
    <mergeCell ref="B28:C28"/>
    <mergeCell ref="B27:C27"/>
    <mergeCell ref="B15:C15"/>
    <mergeCell ref="B14:C14"/>
    <mergeCell ref="B13:C13"/>
    <mergeCell ref="B12:C12"/>
    <mergeCell ref="B34:C34"/>
    <mergeCell ref="A47:G47"/>
    <mergeCell ref="A48:G48"/>
    <mergeCell ref="B42:C42"/>
    <mergeCell ref="B41:C41"/>
    <mergeCell ref="B40:C40"/>
    <mergeCell ref="B37:C37"/>
  </mergeCells>
  <conditionalFormatting sqref="G3">
    <cfRule type="cellIs" dxfId="3" priority="1" operator="equal">
      <formula>"Nei"</formula>
    </cfRule>
  </conditionalFormatting>
  <dataValidations count="2">
    <dataValidation type="list" allowBlank="1" showInputMessage="1" showErrorMessage="1" sqref="F10:F44" xr:uid="{00000000-0002-0000-0100-000000000000}">
      <formula1>Vurdering</formula1>
    </dataValidation>
    <dataValidation type="list" allowBlank="1" showInputMessage="1" showErrorMessage="1" sqref="G10:G44" xr:uid="{00000000-0002-0000-0100-000001000000}">
      <formula1>INDIRECT(F10)</formula1>
    </dataValidation>
  </dataValidations>
  <pageMargins left="0.48958333333333331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1"/>
  <sheetViews>
    <sheetView showGridLines="0" showRowColHeaders="0" showRuler="0" zoomScaleNormal="100" zoomScaleSheetLayoutView="115" workbookViewId="0">
      <selection activeCell="G26" sqref="G26"/>
    </sheetView>
  </sheetViews>
  <sheetFormatPr baseColWidth="10" defaultRowHeight="15" x14ac:dyDescent="0.2"/>
  <cols>
    <col min="1" max="1" width="13.140625" style="75" bestFit="1" customWidth="1"/>
    <col min="2" max="2" width="44" style="23" bestFit="1" customWidth="1"/>
    <col min="3" max="3" width="1.7109375" style="74" customWidth="1"/>
    <col min="4" max="4" width="11" style="23" customWidth="1"/>
    <col min="5" max="5" width="4" style="73" hidden="1" customWidth="1"/>
    <col min="6" max="6" width="11.7109375" style="72" bestFit="1" customWidth="1"/>
    <col min="7" max="7" width="11.28515625" style="23" bestFit="1" customWidth="1"/>
    <col min="8" max="8" width="7.85546875" style="23" hidden="1" customWidth="1"/>
    <col min="9" max="9" width="11.28515625" style="23" hidden="1" customWidth="1"/>
    <col min="10" max="10" width="8.42578125" style="71" hidden="1" customWidth="1"/>
    <col min="11" max="11" width="7.85546875" style="23" hidden="1" customWidth="1"/>
    <col min="12" max="12" width="11.42578125" style="23" hidden="1" customWidth="1"/>
    <col min="13" max="13" width="12.42578125" style="23" hidden="1" customWidth="1"/>
    <col min="14" max="14" width="5.7109375" style="24" hidden="1" customWidth="1"/>
    <col min="15" max="15" width="2.42578125" style="23" hidden="1" customWidth="1"/>
    <col min="16" max="16" width="2.85546875" style="23" hidden="1" customWidth="1"/>
    <col min="17" max="17" width="12.42578125" style="23" hidden="1" customWidth="1"/>
    <col min="18" max="18" width="5.140625" style="23" hidden="1" customWidth="1"/>
    <col min="19" max="19" width="2.85546875" style="23" hidden="1" customWidth="1"/>
    <col min="20" max="21" width="11.42578125" style="23" hidden="1" customWidth="1"/>
    <col min="22" max="23" width="0" style="23" hidden="1" customWidth="1"/>
    <col min="24" max="257" width="11.42578125" style="23"/>
    <col min="258" max="258" width="7" style="23" customWidth="1"/>
    <col min="259" max="259" width="38.7109375" style="23" customWidth="1"/>
    <col min="260" max="260" width="13.7109375" style="23" customWidth="1"/>
    <col min="261" max="261" width="14.42578125" style="23" customWidth="1"/>
    <col min="262" max="262" width="14" style="23" customWidth="1"/>
    <col min="263" max="263" width="16.42578125" style="23" customWidth="1"/>
    <col min="264" max="513" width="11.42578125" style="23"/>
    <col min="514" max="514" width="7" style="23" customWidth="1"/>
    <col min="515" max="515" width="38.7109375" style="23" customWidth="1"/>
    <col min="516" max="516" width="13.7109375" style="23" customWidth="1"/>
    <col min="517" max="517" width="14.42578125" style="23" customWidth="1"/>
    <col min="518" max="518" width="14" style="23" customWidth="1"/>
    <col min="519" max="519" width="16.42578125" style="23" customWidth="1"/>
    <col min="520" max="769" width="11.42578125" style="23"/>
    <col min="770" max="770" width="7" style="23" customWidth="1"/>
    <col min="771" max="771" width="38.7109375" style="23" customWidth="1"/>
    <col min="772" max="772" width="13.7109375" style="23" customWidth="1"/>
    <col min="773" max="773" width="14.42578125" style="23" customWidth="1"/>
    <col min="774" max="774" width="14" style="23" customWidth="1"/>
    <col min="775" max="775" width="16.42578125" style="23" customWidth="1"/>
    <col min="776" max="1025" width="11.42578125" style="23"/>
    <col min="1026" max="1026" width="7" style="23" customWidth="1"/>
    <col min="1027" max="1027" width="38.7109375" style="23" customWidth="1"/>
    <col min="1028" max="1028" width="13.7109375" style="23" customWidth="1"/>
    <col min="1029" max="1029" width="14.42578125" style="23" customWidth="1"/>
    <col min="1030" max="1030" width="14" style="23" customWidth="1"/>
    <col min="1031" max="1031" width="16.42578125" style="23" customWidth="1"/>
    <col min="1032" max="1281" width="11.42578125" style="23"/>
    <col min="1282" max="1282" width="7" style="23" customWidth="1"/>
    <col min="1283" max="1283" width="38.7109375" style="23" customWidth="1"/>
    <col min="1284" max="1284" width="13.7109375" style="23" customWidth="1"/>
    <col min="1285" max="1285" width="14.42578125" style="23" customWidth="1"/>
    <col min="1286" max="1286" width="14" style="23" customWidth="1"/>
    <col min="1287" max="1287" width="16.42578125" style="23" customWidth="1"/>
    <col min="1288" max="1537" width="11.42578125" style="23"/>
    <col min="1538" max="1538" width="7" style="23" customWidth="1"/>
    <col min="1539" max="1539" width="38.7109375" style="23" customWidth="1"/>
    <col min="1540" max="1540" width="13.7109375" style="23" customWidth="1"/>
    <col min="1541" max="1541" width="14.42578125" style="23" customWidth="1"/>
    <col min="1542" max="1542" width="14" style="23" customWidth="1"/>
    <col min="1543" max="1543" width="16.42578125" style="23" customWidth="1"/>
    <col min="1544" max="1793" width="11.42578125" style="23"/>
    <col min="1794" max="1794" width="7" style="23" customWidth="1"/>
    <col min="1795" max="1795" width="38.7109375" style="23" customWidth="1"/>
    <col min="1796" max="1796" width="13.7109375" style="23" customWidth="1"/>
    <col min="1797" max="1797" width="14.42578125" style="23" customWidth="1"/>
    <col min="1798" max="1798" width="14" style="23" customWidth="1"/>
    <col min="1799" max="1799" width="16.42578125" style="23" customWidth="1"/>
    <col min="1800" max="2049" width="11.42578125" style="23"/>
    <col min="2050" max="2050" width="7" style="23" customWidth="1"/>
    <col min="2051" max="2051" width="38.7109375" style="23" customWidth="1"/>
    <col min="2052" max="2052" width="13.7109375" style="23" customWidth="1"/>
    <col min="2053" max="2053" width="14.42578125" style="23" customWidth="1"/>
    <col min="2054" max="2054" width="14" style="23" customWidth="1"/>
    <col min="2055" max="2055" width="16.42578125" style="23" customWidth="1"/>
    <col min="2056" max="2305" width="11.42578125" style="23"/>
    <col min="2306" max="2306" width="7" style="23" customWidth="1"/>
    <col min="2307" max="2307" width="38.7109375" style="23" customWidth="1"/>
    <col min="2308" max="2308" width="13.7109375" style="23" customWidth="1"/>
    <col min="2309" max="2309" width="14.42578125" style="23" customWidth="1"/>
    <col min="2310" max="2310" width="14" style="23" customWidth="1"/>
    <col min="2311" max="2311" width="16.42578125" style="23" customWidth="1"/>
    <col min="2312" max="2561" width="11.42578125" style="23"/>
    <col min="2562" max="2562" width="7" style="23" customWidth="1"/>
    <col min="2563" max="2563" width="38.7109375" style="23" customWidth="1"/>
    <col min="2564" max="2564" width="13.7109375" style="23" customWidth="1"/>
    <col min="2565" max="2565" width="14.42578125" style="23" customWidth="1"/>
    <col min="2566" max="2566" width="14" style="23" customWidth="1"/>
    <col min="2567" max="2567" width="16.42578125" style="23" customWidth="1"/>
    <col min="2568" max="2817" width="11.42578125" style="23"/>
    <col min="2818" max="2818" width="7" style="23" customWidth="1"/>
    <col min="2819" max="2819" width="38.7109375" style="23" customWidth="1"/>
    <col min="2820" max="2820" width="13.7109375" style="23" customWidth="1"/>
    <col min="2821" max="2821" width="14.42578125" style="23" customWidth="1"/>
    <col min="2822" max="2822" width="14" style="23" customWidth="1"/>
    <col min="2823" max="2823" width="16.42578125" style="23" customWidth="1"/>
    <col min="2824" max="3073" width="11.42578125" style="23"/>
    <col min="3074" max="3074" width="7" style="23" customWidth="1"/>
    <col min="3075" max="3075" width="38.7109375" style="23" customWidth="1"/>
    <col min="3076" max="3076" width="13.7109375" style="23" customWidth="1"/>
    <col min="3077" max="3077" width="14.42578125" style="23" customWidth="1"/>
    <col min="3078" max="3078" width="14" style="23" customWidth="1"/>
    <col min="3079" max="3079" width="16.42578125" style="23" customWidth="1"/>
    <col min="3080" max="3329" width="11.42578125" style="23"/>
    <col min="3330" max="3330" width="7" style="23" customWidth="1"/>
    <col min="3331" max="3331" width="38.7109375" style="23" customWidth="1"/>
    <col min="3332" max="3332" width="13.7109375" style="23" customWidth="1"/>
    <col min="3333" max="3333" width="14.42578125" style="23" customWidth="1"/>
    <col min="3334" max="3334" width="14" style="23" customWidth="1"/>
    <col min="3335" max="3335" width="16.42578125" style="23" customWidth="1"/>
    <col min="3336" max="3585" width="11.42578125" style="23"/>
    <col min="3586" max="3586" width="7" style="23" customWidth="1"/>
    <col min="3587" max="3587" width="38.7109375" style="23" customWidth="1"/>
    <col min="3588" max="3588" width="13.7109375" style="23" customWidth="1"/>
    <col min="3589" max="3589" width="14.42578125" style="23" customWidth="1"/>
    <col min="3590" max="3590" width="14" style="23" customWidth="1"/>
    <col min="3591" max="3591" width="16.42578125" style="23" customWidth="1"/>
    <col min="3592" max="3841" width="11.42578125" style="23"/>
    <col min="3842" max="3842" width="7" style="23" customWidth="1"/>
    <col min="3843" max="3843" width="38.7109375" style="23" customWidth="1"/>
    <col min="3844" max="3844" width="13.7109375" style="23" customWidth="1"/>
    <col min="3845" max="3845" width="14.42578125" style="23" customWidth="1"/>
    <col min="3846" max="3846" width="14" style="23" customWidth="1"/>
    <col min="3847" max="3847" width="16.42578125" style="23" customWidth="1"/>
    <col min="3848" max="4097" width="11.42578125" style="23"/>
    <col min="4098" max="4098" width="7" style="23" customWidth="1"/>
    <col min="4099" max="4099" width="38.7109375" style="23" customWidth="1"/>
    <col min="4100" max="4100" width="13.7109375" style="23" customWidth="1"/>
    <col min="4101" max="4101" width="14.42578125" style="23" customWidth="1"/>
    <col min="4102" max="4102" width="14" style="23" customWidth="1"/>
    <col min="4103" max="4103" width="16.42578125" style="23" customWidth="1"/>
    <col min="4104" max="4353" width="11.42578125" style="23"/>
    <col min="4354" max="4354" width="7" style="23" customWidth="1"/>
    <col min="4355" max="4355" width="38.7109375" style="23" customWidth="1"/>
    <col min="4356" max="4356" width="13.7109375" style="23" customWidth="1"/>
    <col min="4357" max="4357" width="14.42578125" style="23" customWidth="1"/>
    <col min="4358" max="4358" width="14" style="23" customWidth="1"/>
    <col min="4359" max="4359" width="16.42578125" style="23" customWidth="1"/>
    <col min="4360" max="4609" width="11.42578125" style="23"/>
    <col min="4610" max="4610" width="7" style="23" customWidth="1"/>
    <col min="4611" max="4611" width="38.7109375" style="23" customWidth="1"/>
    <col min="4612" max="4612" width="13.7109375" style="23" customWidth="1"/>
    <col min="4613" max="4613" width="14.42578125" style="23" customWidth="1"/>
    <col min="4614" max="4614" width="14" style="23" customWidth="1"/>
    <col min="4615" max="4615" width="16.42578125" style="23" customWidth="1"/>
    <col min="4616" max="4865" width="11.42578125" style="23"/>
    <col min="4866" max="4866" width="7" style="23" customWidth="1"/>
    <col min="4867" max="4867" width="38.7109375" style="23" customWidth="1"/>
    <col min="4868" max="4868" width="13.7109375" style="23" customWidth="1"/>
    <col min="4869" max="4869" width="14.42578125" style="23" customWidth="1"/>
    <col min="4870" max="4870" width="14" style="23" customWidth="1"/>
    <col min="4871" max="4871" width="16.42578125" style="23" customWidth="1"/>
    <col min="4872" max="5121" width="11.42578125" style="23"/>
    <col min="5122" max="5122" width="7" style="23" customWidth="1"/>
    <col min="5123" max="5123" width="38.7109375" style="23" customWidth="1"/>
    <col min="5124" max="5124" width="13.7109375" style="23" customWidth="1"/>
    <col min="5125" max="5125" width="14.42578125" style="23" customWidth="1"/>
    <col min="5126" max="5126" width="14" style="23" customWidth="1"/>
    <col min="5127" max="5127" width="16.42578125" style="23" customWidth="1"/>
    <col min="5128" max="5377" width="11.42578125" style="23"/>
    <col min="5378" max="5378" width="7" style="23" customWidth="1"/>
    <col min="5379" max="5379" width="38.7109375" style="23" customWidth="1"/>
    <col min="5380" max="5380" width="13.7109375" style="23" customWidth="1"/>
    <col min="5381" max="5381" width="14.42578125" style="23" customWidth="1"/>
    <col min="5382" max="5382" width="14" style="23" customWidth="1"/>
    <col min="5383" max="5383" width="16.42578125" style="23" customWidth="1"/>
    <col min="5384" max="5633" width="11.42578125" style="23"/>
    <col min="5634" max="5634" width="7" style="23" customWidth="1"/>
    <col min="5635" max="5635" width="38.7109375" style="23" customWidth="1"/>
    <col min="5636" max="5636" width="13.7109375" style="23" customWidth="1"/>
    <col min="5637" max="5637" width="14.42578125" style="23" customWidth="1"/>
    <col min="5638" max="5638" width="14" style="23" customWidth="1"/>
    <col min="5639" max="5639" width="16.42578125" style="23" customWidth="1"/>
    <col min="5640" max="5889" width="11.42578125" style="23"/>
    <col min="5890" max="5890" width="7" style="23" customWidth="1"/>
    <col min="5891" max="5891" width="38.7109375" style="23" customWidth="1"/>
    <col min="5892" max="5892" width="13.7109375" style="23" customWidth="1"/>
    <col min="5893" max="5893" width="14.42578125" style="23" customWidth="1"/>
    <col min="5894" max="5894" width="14" style="23" customWidth="1"/>
    <col min="5895" max="5895" width="16.42578125" style="23" customWidth="1"/>
    <col min="5896" max="6145" width="11.42578125" style="23"/>
    <col min="6146" max="6146" width="7" style="23" customWidth="1"/>
    <col min="6147" max="6147" width="38.7109375" style="23" customWidth="1"/>
    <col min="6148" max="6148" width="13.7109375" style="23" customWidth="1"/>
    <col min="6149" max="6149" width="14.42578125" style="23" customWidth="1"/>
    <col min="6150" max="6150" width="14" style="23" customWidth="1"/>
    <col min="6151" max="6151" width="16.42578125" style="23" customWidth="1"/>
    <col min="6152" max="6401" width="11.42578125" style="23"/>
    <col min="6402" max="6402" width="7" style="23" customWidth="1"/>
    <col min="6403" max="6403" width="38.7109375" style="23" customWidth="1"/>
    <col min="6404" max="6404" width="13.7109375" style="23" customWidth="1"/>
    <col min="6405" max="6405" width="14.42578125" style="23" customWidth="1"/>
    <col min="6406" max="6406" width="14" style="23" customWidth="1"/>
    <col min="6407" max="6407" width="16.42578125" style="23" customWidth="1"/>
    <col min="6408" max="6657" width="11.42578125" style="23"/>
    <col min="6658" max="6658" width="7" style="23" customWidth="1"/>
    <col min="6659" max="6659" width="38.7109375" style="23" customWidth="1"/>
    <col min="6660" max="6660" width="13.7109375" style="23" customWidth="1"/>
    <col min="6661" max="6661" width="14.42578125" style="23" customWidth="1"/>
    <col min="6662" max="6662" width="14" style="23" customWidth="1"/>
    <col min="6663" max="6663" width="16.42578125" style="23" customWidth="1"/>
    <col min="6664" max="6913" width="11.42578125" style="23"/>
    <col min="6914" max="6914" width="7" style="23" customWidth="1"/>
    <col min="6915" max="6915" width="38.7109375" style="23" customWidth="1"/>
    <col min="6916" max="6916" width="13.7109375" style="23" customWidth="1"/>
    <col min="6917" max="6917" width="14.42578125" style="23" customWidth="1"/>
    <col min="6918" max="6918" width="14" style="23" customWidth="1"/>
    <col min="6919" max="6919" width="16.42578125" style="23" customWidth="1"/>
    <col min="6920" max="7169" width="11.42578125" style="23"/>
    <col min="7170" max="7170" width="7" style="23" customWidth="1"/>
    <col min="7171" max="7171" width="38.7109375" style="23" customWidth="1"/>
    <col min="7172" max="7172" width="13.7109375" style="23" customWidth="1"/>
    <col min="7173" max="7173" width="14.42578125" style="23" customWidth="1"/>
    <col min="7174" max="7174" width="14" style="23" customWidth="1"/>
    <col min="7175" max="7175" width="16.42578125" style="23" customWidth="1"/>
    <col min="7176" max="7425" width="11.42578125" style="23"/>
    <col min="7426" max="7426" width="7" style="23" customWidth="1"/>
    <col min="7427" max="7427" width="38.7109375" style="23" customWidth="1"/>
    <col min="7428" max="7428" width="13.7109375" style="23" customWidth="1"/>
    <col min="7429" max="7429" width="14.42578125" style="23" customWidth="1"/>
    <col min="7430" max="7430" width="14" style="23" customWidth="1"/>
    <col min="7431" max="7431" width="16.42578125" style="23" customWidth="1"/>
    <col min="7432" max="7681" width="11.42578125" style="23"/>
    <col min="7682" max="7682" width="7" style="23" customWidth="1"/>
    <col min="7683" max="7683" width="38.7109375" style="23" customWidth="1"/>
    <col min="7684" max="7684" width="13.7109375" style="23" customWidth="1"/>
    <col min="7685" max="7685" width="14.42578125" style="23" customWidth="1"/>
    <col min="7686" max="7686" width="14" style="23" customWidth="1"/>
    <col min="7687" max="7687" width="16.42578125" style="23" customWidth="1"/>
    <col min="7688" max="7937" width="11.42578125" style="23"/>
    <col min="7938" max="7938" width="7" style="23" customWidth="1"/>
    <col min="7939" max="7939" width="38.7109375" style="23" customWidth="1"/>
    <col min="7940" max="7940" width="13.7109375" style="23" customWidth="1"/>
    <col min="7941" max="7941" width="14.42578125" style="23" customWidth="1"/>
    <col min="7942" max="7942" width="14" style="23" customWidth="1"/>
    <col min="7943" max="7943" width="16.42578125" style="23" customWidth="1"/>
    <col min="7944" max="8193" width="11.42578125" style="23"/>
    <col min="8194" max="8194" width="7" style="23" customWidth="1"/>
    <col min="8195" max="8195" width="38.7109375" style="23" customWidth="1"/>
    <col min="8196" max="8196" width="13.7109375" style="23" customWidth="1"/>
    <col min="8197" max="8197" width="14.42578125" style="23" customWidth="1"/>
    <col min="8198" max="8198" width="14" style="23" customWidth="1"/>
    <col min="8199" max="8199" width="16.42578125" style="23" customWidth="1"/>
    <col min="8200" max="8449" width="11.42578125" style="23"/>
    <col min="8450" max="8450" width="7" style="23" customWidth="1"/>
    <col min="8451" max="8451" width="38.7109375" style="23" customWidth="1"/>
    <col min="8452" max="8452" width="13.7109375" style="23" customWidth="1"/>
    <col min="8453" max="8453" width="14.42578125" style="23" customWidth="1"/>
    <col min="8454" max="8454" width="14" style="23" customWidth="1"/>
    <col min="8455" max="8455" width="16.42578125" style="23" customWidth="1"/>
    <col min="8456" max="8705" width="11.42578125" style="23"/>
    <col min="8706" max="8706" width="7" style="23" customWidth="1"/>
    <col min="8707" max="8707" width="38.7109375" style="23" customWidth="1"/>
    <col min="8708" max="8708" width="13.7109375" style="23" customWidth="1"/>
    <col min="8709" max="8709" width="14.42578125" style="23" customWidth="1"/>
    <col min="8710" max="8710" width="14" style="23" customWidth="1"/>
    <col min="8711" max="8711" width="16.42578125" style="23" customWidth="1"/>
    <col min="8712" max="8961" width="11.42578125" style="23"/>
    <col min="8962" max="8962" width="7" style="23" customWidth="1"/>
    <col min="8963" max="8963" width="38.7109375" style="23" customWidth="1"/>
    <col min="8964" max="8964" width="13.7109375" style="23" customWidth="1"/>
    <col min="8965" max="8965" width="14.42578125" style="23" customWidth="1"/>
    <col min="8966" max="8966" width="14" style="23" customWidth="1"/>
    <col min="8967" max="8967" width="16.42578125" style="23" customWidth="1"/>
    <col min="8968" max="9217" width="11.42578125" style="23"/>
    <col min="9218" max="9218" width="7" style="23" customWidth="1"/>
    <col min="9219" max="9219" width="38.7109375" style="23" customWidth="1"/>
    <col min="9220" max="9220" width="13.7109375" style="23" customWidth="1"/>
    <col min="9221" max="9221" width="14.42578125" style="23" customWidth="1"/>
    <col min="9222" max="9222" width="14" style="23" customWidth="1"/>
    <col min="9223" max="9223" width="16.42578125" style="23" customWidth="1"/>
    <col min="9224" max="9473" width="11.42578125" style="23"/>
    <col min="9474" max="9474" width="7" style="23" customWidth="1"/>
    <col min="9475" max="9475" width="38.7109375" style="23" customWidth="1"/>
    <col min="9476" max="9476" width="13.7109375" style="23" customWidth="1"/>
    <col min="9477" max="9477" width="14.42578125" style="23" customWidth="1"/>
    <col min="9478" max="9478" width="14" style="23" customWidth="1"/>
    <col min="9479" max="9479" width="16.42578125" style="23" customWidth="1"/>
    <col min="9480" max="9729" width="11.42578125" style="23"/>
    <col min="9730" max="9730" width="7" style="23" customWidth="1"/>
    <col min="9731" max="9731" width="38.7109375" style="23" customWidth="1"/>
    <col min="9732" max="9732" width="13.7109375" style="23" customWidth="1"/>
    <col min="9733" max="9733" width="14.42578125" style="23" customWidth="1"/>
    <col min="9734" max="9734" width="14" style="23" customWidth="1"/>
    <col min="9735" max="9735" width="16.42578125" style="23" customWidth="1"/>
    <col min="9736" max="9985" width="11.42578125" style="23"/>
    <col min="9986" max="9986" width="7" style="23" customWidth="1"/>
    <col min="9987" max="9987" width="38.7109375" style="23" customWidth="1"/>
    <col min="9988" max="9988" width="13.7109375" style="23" customWidth="1"/>
    <col min="9989" max="9989" width="14.42578125" style="23" customWidth="1"/>
    <col min="9990" max="9990" width="14" style="23" customWidth="1"/>
    <col min="9991" max="9991" width="16.42578125" style="23" customWidth="1"/>
    <col min="9992" max="10241" width="11.42578125" style="23"/>
    <col min="10242" max="10242" width="7" style="23" customWidth="1"/>
    <col min="10243" max="10243" width="38.7109375" style="23" customWidth="1"/>
    <col min="10244" max="10244" width="13.7109375" style="23" customWidth="1"/>
    <col min="10245" max="10245" width="14.42578125" style="23" customWidth="1"/>
    <col min="10246" max="10246" width="14" style="23" customWidth="1"/>
    <col min="10247" max="10247" width="16.42578125" style="23" customWidth="1"/>
    <col min="10248" max="10497" width="11.42578125" style="23"/>
    <col min="10498" max="10498" width="7" style="23" customWidth="1"/>
    <col min="10499" max="10499" width="38.7109375" style="23" customWidth="1"/>
    <col min="10500" max="10500" width="13.7109375" style="23" customWidth="1"/>
    <col min="10501" max="10501" width="14.42578125" style="23" customWidth="1"/>
    <col min="10502" max="10502" width="14" style="23" customWidth="1"/>
    <col min="10503" max="10503" width="16.42578125" style="23" customWidth="1"/>
    <col min="10504" max="10753" width="11.42578125" style="23"/>
    <col min="10754" max="10754" width="7" style="23" customWidth="1"/>
    <col min="10755" max="10755" width="38.7109375" style="23" customWidth="1"/>
    <col min="10756" max="10756" width="13.7109375" style="23" customWidth="1"/>
    <col min="10757" max="10757" width="14.42578125" style="23" customWidth="1"/>
    <col min="10758" max="10758" width="14" style="23" customWidth="1"/>
    <col min="10759" max="10759" width="16.42578125" style="23" customWidth="1"/>
    <col min="10760" max="11009" width="11.42578125" style="23"/>
    <col min="11010" max="11010" width="7" style="23" customWidth="1"/>
    <col min="11011" max="11011" width="38.7109375" style="23" customWidth="1"/>
    <col min="11012" max="11012" width="13.7109375" style="23" customWidth="1"/>
    <col min="11013" max="11013" width="14.42578125" style="23" customWidth="1"/>
    <col min="11014" max="11014" width="14" style="23" customWidth="1"/>
    <col min="11015" max="11015" width="16.42578125" style="23" customWidth="1"/>
    <col min="11016" max="11265" width="11.42578125" style="23"/>
    <col min="11266" max="11266" width="7" style="23" customWidth="1"/>
    <col min="11267" max="11267" width="38.7109375" style="23" customWidth="1"/>
    <col min="11268" max="11268" width="13.7109375" style="23" customWidth="1"/>
    <col min="11269" max="11269" width="14.42578125" style="23" customWidth="1"/>
    <col min="11270" max="11270" width="14" style="23" customWidth="1"/>
    <col min="11271" max="11271" width="16.42578125" style="23" customWidth="1"/>
    <col min="11272" max="11521" width="11.42578125" style="23"/>
    <col min="11522" max="11522" width="7" style="23" customWidth="1"/>
    <col min="11523" max="11523" width="38.7109375" style="23" customWidth="1"/>
    <col min="11524" max="11524" width="13.7109375" style="23" customWidth="1"/>
    <col min="11525" max="11525" width="14.42578125" style="23" customWidth="1"/>
    <col min="11526" max="11526" width="14" style="23" customWidth="1"/>
    <col min="11527" max="11527" width="16.42578125" style="23" customWidth="1"/>
    <col min="11528" max="11777" width="11.42578125" style="23"/>
    <col min="11778" max="11778" width="7" style="23" customWidth="1"/>
    <col min="11779" max="11779" width="38.7109375" style="23" customWidth="1"/>
    <col min="11780" max="11780" width="13.7109375" style="23" customWidth="1"/>
    <col min="11781" max="11781" width="14.42578125" style="23" customWidth="1"/>
    <col min="11782" max="11782" width="14" style="23" customWidth="1"/>
    <col min="11783" max="11783" width="16.42578125" style="23" customWidth="1"/>
    <col min="11784" max="12033" width="11.42578125" style="23"/>
    <col min="12034" max="12034" width="7" style="23" customWidth="1"/>
    <col min="12035" max="12035" width="38.7109375" style="23" customWidth="1"/>
    <col min="12036" max="12036" width="13.7109375" style="23" customWidth="1"/>
    <col min="12037" max="12037" width="14.42578125" style="23" customWidth="1"/>
    <col min="12038" max="12038" width="14" style="23" customWidth="1"/>
    <col min="12039" max="12039" width="16.42578125" style="23" customWidth="1"/>
    <col min="12040" max="12289" width="11.42578125" style="23"/>
    <col min="12290" max="12290" width="7" style="23" customWidth="1"/>
    <col min="12291" max="12291" width="38.7109375" style="23" customWidth="1"/>
    <col min="12292" max="12292" width="13.7109375" style="23" customWidth="1"/>
    <col min="12293" max="12293" width="14.42578125" style="23" customWidth="1"/>
    <col min="12294" max="12294" width="14" style="23" customWidth="1"/>
    <col min="12295" max="12295" width="16.42578125" style="23" customWidth="1"/>
    <col min="12296" max="12545" width="11.42578125" style="23"/>
    <col min="12546" max="12546" width="7" style="23" customWidth="1"/>
    <col min="12547" max="12547" width="38.7109375" style="23" customWidth="1"/>
    <col min="12548" max="12548" width="13.7109375" style="23" customWidth="1"/>
    <col min="12549" max="12549" width="14.42578125" style="23" customWidth="1"/>
    <col min="12550" max="12550" width="14" style="23" customWidth="1"/>
    <col min="12551" max="12551" width="16.42578125" style="23" customWidth="1"/>
    <col min="12552" max="12801" width="11.42578125" style="23"/>
    <col min="12802" max="12802" width="7" style="23" customWidth="1"/>
    <col min="12803" max="12803" width="38.7109375" style="23" customWidth="1"/>
    <col min="12804" max="12804" width="13.7109375" style="23" customWidth="1"/>
    <col min="12805" max="12805" width="14.42578125" style="23" customWidth="1"/>
    <col min="12806" max="12806" width="14" style="23" customWidth="1"/>
    <col min="12807" max="12807" width="16.42578125" style="23" customWidth="1"/>
    <col min="12808" max="13057" width="11.42578125" style="23"/>
    <col min="13058" max="13058" width="7" style="23" customWidth="1"/>
    <col min="13059" max="13059" width="38.7109375" style="23" customWidth="1"/>
    <col min="13060" max="13060" width="13.7109375" style="23" customWidth="1"/>
    <col min="13061" max="13061" width="14.42578125" style="23" customWidth="1"/>
    <col min="13062" max="13062" width="14" style="23" customWidth="1"/>
    <col min="13063" max="13063" width="16.42578125" style="23" customWidth="1"/>
    <col min="13064" max="13313" width="11.42578125" style="23"/>
    <col min="13314" max="13314" width="7" style="23" customWidth="1"/>
    <col min="13315" max="13315" width="38.7109375" style="23" customWidth="1"/>
    <col min="13316" max="13316" width="13.7109375" style="23" customWidth="1"/>
    <col min="13317" max="13317" width="14.42578125" style="23" customWidth="1"/>
    <col min="13318" max="13318" width="14" style="23" customWidth="1"/>
    <col min="13319" max="13319" width="16.42578125" style="23" customWidth="1"/>
    <col min="13320" max="13569" width="11.42578125" style="23"/>
    <col min="13570" max="13570" width="7" style="23" customWidth="1"/>
    <col min="13571" max="13571" width="38.7109375" style="23" customWidth="1"/>
    <col min="13572" max="13572" width="13.7109375" style="23" customWidth="1"/>
    <col min="13573" max="13573" width="14.42578125" style="23" customWidth="1"/>
    <col min="13574" max="13574" width="14" style="23" customWidth="1"/>
    <col min="13575" max="13575" width="16.42578125" style="23" customWidth="1"/>
    <col min="13576" max="13825" width="11.42578125" style="23"/>
    <col min="13826" max="13826" width="7" style="23" customWidth="1"/>
    <col min="13827" max="13827" width="38.7109375" style="23" customWidth="1"/>
    <col min="13828" max="13828" width="13.7109375" style="23" customWidth="1"/>
    <col min="13829" max="13829" width="14.42578125" style="23" customWidth="1"/>
    <col min="13830" max="13830" width="14" style="23" customWidth="1"/>
    <col min="13831" max="13831" width="16.42578125" style="23" customWidth="1"/>
    <col min="13832" max="14081" width="11.42578125" style="23"/>
    <col min="14082" max="14082" width="7" style="23" customWidth="1"/>
    <col min="14083" max="14083" width="38.7109375" style="23" customWidth="1"/>
    <col min="14084" max="14084" width="13.7109375" style="23" customWidth="1"/>
    <col min="14085" max="14085" width="14.42578125" style="23" customWidth="1"/>
    <col min="14086" max="14086" width="14" style="23" customWidth="1"/>
    <col min="14087" max="14087" width="16.42578125" style="23" customWidth="1"/>
    <col min="14088" max="14337" width="11.42578125" style="23"/>
    <col min="14338" max="14338" width="7" style="23" customWidth="1"/>
    <col min="14339" max="14339" width="38.7109375" style="23" customWidth="1"/>
    <col min="14340" max="14340" width="13.7109375" style="23" customWidth="1"/>
    <col min="14341" max="14341" width="14.42578125" style="23" customWidth="1"/>
    <col min="14342" max="14342" width="14" style="23" customWidth="1"/>
    <col min="14343" max="14343" width="16.42578125" style="23" customWidth="1"/>
    <col min="14344" max="14593" width="11.42578125" style="23"/>
    <col min="14594" max="14594" width="7" style="23" customWidth="1"/>
    <col min="14595" max="14595" width="38.7109375" style="23" customWidth="1"/>
    <col min="14596" max="14596" width="13.7109375" style="23" customWidth="1"/>
    <col min="14597" max="14597" width="14.42578125" style="23" customWidth="1"/>
    <col min="14598" max="14598" width="14" style="23" customWidth="1"/>
    <col min="14599" max="14599" width="16.42578125" style="23" customWidth="1"/>
    <col min="14600" max="14849" width="11.42578125" style="23"/>
    <col min="14850" max="14850" width="7" style="23" customWidth="1"/>
    <col min="14851" max="14851" width="38.7109375" style="23" customWidth="1"/>
    <col min="14852" max="14852" width="13.7109375" style="23" customWidth="1"/>
    <col min="14853" max="14853" width="14.42578125" style="23" customWidth="1"/>
    <col min="14854" max="14854" width="14" style="23" customWidth="1"/>
    <col min="14855" max="14855" width="16.42578125" style="23" customWidth="1"/>
    <col min="14856" max="15105" width="11.42578125" style="23"/>
    <col min="15106" max="15106" width="7" style="23" customWidth="1"/>
    <col min="15107" max="15107" width="38.7109375" style="23" customWidth="1"/>
    <col min="15108" max="15108" width="13.7109375" style="23" customWidth="1"/>
    <col min="15109" max="15109" width="14.42578125" style="23" customWidth="1"/>
    <col min="15110" max="15110" width="14" style="23" customWidth="1"/>
    <col min="15111" max="15111" width="16.42578125" style="23" customWidth="1"/>
    <col min="15112" max="15361" width="11.42578125" style="23"/>
    <col min="15362" max="15362" width="7" style="23" customWidth="1"/>
    <col min="15363" max="15363" width="38.7109375" style="23" customWidth="1"/>
    <col min="15364" max="15364" width="13.7109375" style="23" customWidth="1"/>
    <col min="15365" max="15365" width="14.42578125" style="23" customWidth="1"/>
    <col min="15366" max="15366" width="14" style="23" customWidth="1"/>
    <col min="15367" max="15367" width="16.42578125" style="23" customWidth="1"/>
    <col min="15368" max="15617" width="11.42578125" style="23"/>
    <col min="15618" max="15618" width="7" style="23" customWidth="1"/>
    <col min="15619" max="15619" width="38.7109375" style="23" customWidth="1"/>
    <col min="15620" max="15620" width="13.7109375" style="23" customWidth="1"/>
    <col min="15621" max="15621" width="14.42578125" style="23" customWidth="1"/>
    <col min="15622" max="15622" width="14" style="23" customWidth="1"/>
    <col min="15623" max="15623" width="16.42578125" style="23" customWidth="1"/>
    <col min="15624" max="15873" width="11.42578125" style="23"/>
    <col min="15874" max="15874" width="7" style="23" customWidth="1"/>
    <col min="15875" max="15875" width="38.7109375" style="23" customWidth="1"/>
    <col min="15876" max="15876" width="13.7109375" style="23" customWidth="1"/>
    <col min="15877" max="15877" width="14.42578125" style="23" customWidth="1"/>
    <col min="15878" max="15878" width="14" style="23" customWidth="1"/>
    <col min="15879" max="15879" width="16.42578125" style="23" customWidth="1"/>
    <col min="15880" max="16129" width="11.42578125" style="23"/>
    <col min="16130" max="16130" width="7" style="23" customWidth="1"/>
    <col min="16131" max="16131" width="38.7109375" style="23" customWidth="1"/>
    <col min="16132" max="16132" width="13.7109375" style="23" customWidth="1"/>
    <col min="16133" max="16133" width="14.42578125" style="23" customWidth="1"/>
    <col min="16134" max="16134" width="14" style="23" customWidth="1"/>
    <col min="16135" max="16135" width="16.42578125" style="23" customWidth="1"/>
    <col min="16136" max="16384" width="11.42578125" style="23"/>
  </cols>
  <sheetData>
    <row r="1" spans="1:23" ht="27" customHeight="1" x14ac:dyDescent="0.25">
      <c r="A1" s="106" t="s">
        <v>26</v>
      </c>
      <c r="B1" s="106"/>
      <c r="C1" s="106"/>
      <c r="D1" s="106"/>
      <c r="E1" s="61"/>
      <c r="F1" s="62" t="s">
        <v>27</v>
      </c>
      <c r="G1" s="64">
        <v>2019</v>
      </c>
      <c r="H1" s="22"/>
      <c r="I1" s="22"/>
      <c r="M1" s="23" t="s">
        <v>7</v>
      </c>
      <c r="N1" s="24">
        <v>5</v>
      </c>
      <c r="O1" s="23">
        <v>0</v>
      </c>
      <c r="P1" s="23" t="str">
        <f>""</f>
        <v/>
      </c>
      <c r="Q1" s="23" t="str">
        <f>""</f>
        <v/>
      </c>
      <c r="R1" s="23">
        <v>0</v>
      </c>
      <c r="S1" s="23" t="str">
        <f>""</f>
        <v/>
      </c>
      <c r="U1" s="23" t="s">
        <v>10</v>
      </c>
      <c r="V1" s="23" t="s">
        <v>1</v>
      </c>
      <c r="W1" s="23" t="s">
        <v>3</v>
      </c>
    </row>
    <row r="2" spans="1:23" ht="6" customHeight="1" thickBot="1" x14ac:dyDescent="0.3">
      <c r="A2" s="69"/>
      <c r="B2" s="69"/>
      <c r="C2" s="69"/>
      <c r="D2" s="69"/>
      <c r="E2" s="61"/>
      <c r="F2" s="62"/>
      <c r="G2" s="61"/>
      <c r="H2" s="22"/>
      <c r="I2" s="22"/>
    </row>
    <row r="3" spans="1:23" ht="15.75" customHeight="1" x14ac:dyDescent="0.25">
      <c r="A3" s="2" t="s">
        <v>13</v>
      </c>
      <c r="B3" s="1"/>
      <c r="C3" s="89"/>
      <c r="D3" s="100" t="s">
        <v>21</v>
      </c>
      <c r="E3" s="101"/>
      <c r="F3" s="102"/>
      <c r="G3" s="68" t="str">
        <f>IF(G4&gt;179,"Ja","Nei")</f>
        <v>Ja</v>
      </c>
      <c r="M3" s="23" t="s">
        <v>6</v>
      </c>
      <c r="N3" s="24">
        <v>4</v>
      </c>
      <c r="O3" s="23">
        <v>0</v>
      </c>
      <c r="P3" s="23" t="s">
        <v>7</v>
      </c>
      <c r="Q3" s="23" t="s">
        <v>3</v>
      </c>
      <c r="R3" s="23">
        <v>0.1</v>
      </c>
      <c r="S3" s="23" t="s">
        <v>17</v>
      </c>
      <c r="U3" s="23" t="str">
        <f>""</f>
        <v/>
      </c>
      <c r="V3" s="23" t="str">
        <f>""</f>
        <v/>
      </c>
      <c r="W3" s="23" t="str">
        <f>""</f>
        <v/>
      </c>
    </row>
    <row r="4" spans="1:23" ht="15.75" customHeight="1" x14ac:dyDescent="0.2">
      <c r="A4" s="89"/>
      <c r="B4" s="89"/>
      <c r="C4" s="89"/>
      <c r="D4" s="103" t="s">
        <v>20</v>
      </c>
      <c r="E4" s="104"/>
      <c r="F4" s="104"/>
      <c r="G4" s="7">
        <f>SUM(I10:I44)</f>
        <v>185</v>
      </c>
      <c r="H4" s="91"/>
      <c r="J4" s="23"/>
      <c r="M4" s="23" t="s">
        <v>4</v>
      </c>
      <c r="N4" s="24">
        <v>3</v>
      </c>
      <c r="O4" s="23">
        <v>0</v>
      </c>
      <c r="P4" s="23" t="s">
        <v>6</v>
      </c>
      <c r="Q4" s="23" t="s">
        <v>16</v>
      </c>
      <c r="R4" s="23">
        <v>0.2</v>
      </c>
      <c r="S4" s="23" t="s">
        <v>17</v>
      </c>
      <c r="U4" s="23" t="s">
        <v>1</v>
      </c>
      <c r="V4" s="23" t="s">
        <v>7</v>
      </c>
      <c r="W4" s="23" t="s">
        <v>3</v>
      </c>
    </row>
    <row r="5" spans="1:23" ht="15.75" x14ac:dyDescent="0.25">
      <c r="A5" s="2" t="s">
        <v>14</v>
      </c>
      <c r="B5" s="18"/>
      <c r="C5" s="8"/>
      <c r="D5" s="111" t="s">
        <v>12</v>
      </c>
      <c r="E5" s="112"/>
      <c r="F5" s="112"/>
      <c r="G5" s="12">
        <f>SUM(K10:K44)</f>
        <v>111</v>
      </c>
      <c r="H5" s="90"/>
      <c r="J5" s="23"/>
      <c r="M5" s="23" t="s">
        <v>5</v>
      </c>
      <c r="N5" s="24">
        <v>2</v>
      </c>
      <c r="O5" s="23">
        <v>0</v>
      </c>
      <c r="P5" s="23" t="s">
        <v>4</v>
      </c>
      <c r="Q5" s="23" t="s">
        <v>18</v>
      </c>
      <c r="R5" s="23">
        <v>0.3</v>
      </c>
      <c r="S5" s="23" t="s">
        <v>17</v>
      </c>
      <c r="U5" s="23" t="s">
        <v>3</v>
      </c>
      <c r="V5" s="23" t="s">
        <v>6</v>
      </c>
      <c r="W5" s="23" t="s">
        <v>16</v>
      </c>
    </row>
    <row r="6" spans="1:23" ht="15.75" x14ac:dyDescent="0.2">
      <c r="A6" s="89"/>
      <c r="B6" s="89"/>
      <c r="C6" s="8"/>
      <c r="D6" s="111" t="s">
        <v>29</v>
      </c>
      <c r="E6" s="112"/>
      <c r="F6" s="112"/>
      <c r="G6" s="21">
        <f>IF(SUM(K10:K44)&gt;0,J45/G5,G5)</f>
        <v>3.2972972972972974</v>
      </c>
      <c r="H6" s="88"/>
      <c r="I6" s="88"/>
      <c r="J6" s="83"/>
      <c r="M6" s="23" t="s">
        <v>8</v>
      </c>
      <c r="N6" s="24">
        <v>1</v>
      </c>
      <c r="O6" s="23">
        <v>0</v>
      </c>
      <c r="P6" s="23" t="s">
        <v>5</v>
      </c>
      <c r="R6" s="23">
        <v>0.4</v>
      </c>
      <c r="S6" s="23" t="s">
        <v>17</v>
      </c>
      <c r="V6" s="23" t="s">
        <v>4</v>
      </c>
    </row>
    <row r="7" spans="1:23" ht="16.5" thickBot="1" x14ac:dyDescent="0.3">
      <c r="A7" s="2" t="s">
        <v>15</v>
      </c>
      <c r="B7" s="18"/>
      <c r="C7" s="8"/>
      <c r="D7" s="107" t="s">
        <v>24</v>
      </c>
      <c r="E7" s="108"/>
      <c r="F7" s="108"/>
      <c r="G7" s="20" t="str">
        <f>VLOOKUP(G6,R:S,2,TRUE)</f>
        <v>C</v>
      </c>
      <c r="H7" s="84"/>
      <c r="I7" s="84"/>
      <c r="J7" s="83"/>
      <c r="M7" s="23" t="s">
        <v>17</v>
      </c>
      <c r="N7" s="24">
        <v>0</v>
      </c>
      <c r="O7" s="23">
        <v>1</v>
      </c>
      <c r="P7" s="23" t="s">
        <v>8</v>
      </c>
      <c r="R7" s="23">
        <v>0.5</v>
      </c>
      <c r="S7" s="23" t="s">
        <v>8</v>
      </c>
      <c r="V7" s="23" t="s">
        <v>5</v>
      </c>
    </row>
    <row r="8" spans="1:23" ht="9.75" customHeight="1" thickBot="1" x14ac:dyDescent="0.25">
      <c r="A8" s="87"/>
      <c r="B8" s="9"/>
      <c r="C8" s="9"/>
      <c r="D8" s="86"/>
      <c r="E8" s="86"/>
      <c r="F8" s="86"/>
      <c r="G8" s="85"/>
      <c r="H8" s="84"/>
      <c r="I8" s="84"/>
      <c r="J8" s="83"/>
      <c r="M8" s="23" t="s">
        <v>3</v>
      </c>
      <c r="N8" s="24">
        <v>0</v>
      </c>
      <c r="O8" s="23">
        <v>0</v>
      </c>
      <c r="P8" s="23" t="s">
        <v>17</v>
      </c>
      <c r="R8" s="23">
        <v>0.6</v>
      </c>
      <c r="S8" s="23" t="s">
        <v>8</v>
      </c>
      <c r="V8" s="23" t="s">
        <v>8</v>
      </c>
    </row>
    <row r="9" spans="1:23" ht="32.25" thickBot="1" x14ac:dyDescent="0.3">
      <c r="A9" s="63" t="s">
        <v>9</v>
      </c>
      <c r="B9" s="96" t="s">
        <v>0</v>
      </c>
      <c r="C9" s="96"/>
      <c r="D9" s="13" t="s">
        <v>11</v>
      </c>
      <c r="E9" s="15" t="s">
        <v>11</v>
      </c>
      <c r="F9" s="14" t="s">
        <v>10</v>
      </c>
      <c r="G9" s="16" t="s">
        <v>1</v>
      </c>
      <c r="H9" s="25" t="s">
        <v>19</v>
      </c>
      <c r="I9" s="26" t="s">
        <v>11</v>
      </c>
      <c r="J9" s="51" t="s">
        <v>2</v>
      </c>
      <c r="M9" s="23" t="s">
        <v>16</v>
      </c>
      <c r="N9" s="24">
        <v>0</v>
      </c>
      <c r="O9" s="23">
        <v>1</v>
      </c>
      <c r="R9" s="23">
        <v>0.7</v>
      </c>
      <c r="S9" s="23" t="s">
        <v>8</v>
      </c>
      <c r="V9" s="23" t="s">
        <v>17</v>
      </c>
    </row>
    <row r="10" spans="1:23" ht="15" customHeight="1" x14ac:dyDescent="0.25">
      <c r="A10" s="45" t="s">
        <v>94</v>
      </c>
      <c r="B10" s="109" t="s">
        <v>31</v>
      </c>
      <c r="C10" s="110"/>
      <c r="D10" s="46">
        <v>4</v>
      </c>
      <c r="E10" s="39">
        <f t="shared" ref="E10:E44" si="0">IF(F10="Karakter",D10,"0")</f>
        <v>4</v>
      </c>
      <c r="F10" s="50" t="s">
        <v>1</v>
      </c>
      <c r="G10" s="19" t="s">
        <v>6</v>
      </c>
      <c r="H10" s="23">
        <f t="shared" ref="H10:H44" si="1">IFERROR(VLOOKUP(G$10:G$44,M:O,3,FALSE),0)</f>
        <v>0</v>
      </c>
      <c r="I10" s="53">
        <f t="shared" ref="I10:I44" si="2">IF(H10=0,D10,0)</f>
        <v>4</v>
      </c>
      <c r="J10" s="83">
        <f t="shared" ref="J10:J44" si="3">IFERROR(VLOOKUP(G$10:G$44,M:N,2,FALSE)*D10,0)</f>
        <v>16</v>
      </c>
      <c r="K10" s="23">
        <f t="shared" ref="K10:K44" si="4">IF(J10&gt;0,I10,0)</f>
        <v>4</v>
      </c>
      <c r="M10" s="23" t="s">
        <v>18</v>
      </c>
      <c r="N10" s="24">
        <v>0</v>
      </c>
      <c r="O10" s="23">
        <v>1</v>
      </c>
      <c r="R10" s="23">
        <v>0.8</v>
      </c>
      <c r="S10" s="23" t="s">
        <v>8</v>
      </c>
    </row>
    <row r="11" spans="1:23" ht="15" customHeight="1" x14ac:dyDescent="0.25">
      <c r="A11" s="54" t="s">
        <v>97</v>
      </c>
      <c r="B11" s="97" t="s">
        <v>96</v>
      </c>
      <c r="C11" s="97"/>
      <c r="D11" s="48">
        <v>11</v>
      </c>
      <c r="E11" s="40">
        <f t="shared" si="0"/>
        <v>11</v>
      </c>
      <c r="F11" s="50" t="s">
        <v>1</v>
      </c>
      <c r="G11" s="19" t="s">
        <v>5</v>
      </c>
      <c r="H11" s="23">
        <f t="shared" si="1"/>
        <v>0</v>
      </c>
      <c r="I11" s="53">
        <f t="shared" si="2"/>
        <v>11</v>
      </c>
      <c r="J11" s="83">
        <f t="shared" si="3"/>
        <v>22</v>
      </c>
      <c r="K11" s="23">
        <f t="shared" si="4"/>
        <v>11</v>
      </c>
      <c r="M11" s="23" t="str">
        <f>""</f>
        <v/>
      </c>
      <c r="N11" s="24">
        <v>0</v>
      </c>
      <c r="O11" s="23">
        <v>1</v>
      </c>
      <c r="R11" s="23">
        <v>0.9</v>
      </c>
      <c r="S11" s="23" t="s">
        <v>8</v>
      </c>
    </row>
    <row r="12" spans="1:23" ht="15" customHeight="1" x14ac:dyDescent="0.25">
      <c r="A12" s="54" t="s">
        <v>92</v>
      </c>
      <c r="B12" s="97" t="s">
        <v>37</v>
      </c>
      <c r="C12" s="97"/>
      <c r="D12" s="48">
        <v>3</v>
      </c>
      <c r="E12" s="40" t="str">
        <f>IF(F12="Karakter",D12,"0")</f>
        <v>0</v>
      </c>
      <c r="F12" s="50" t="s">
        <v>3</v>
      </c>
      <c r="G12" s="19" t="s">
        <v>3</v>
      </c>
      <c r="H12" s="23">
        <f t="shared" si="1"/>
        <v>0</v>
      </c>
      <c r="I12" s="53">
        <f t="shared" si="2"/>
        <v>3</v>
      </c>
      <c r="J12" s="83">
        <f t="shared" si="3"/>
        <v>0</v>
      </c>
      <c r="K12" s="23">
        <f t="shared" si="4"/>
        <v>0</v>
      </c>
      <c r="M12" s="23" t="str">
        <f>""</f>
        <v/>
      </c>
      <c r="N12" s="23" t="str">
        <f>""</f>
        <v/>
      </c>
      <c r="O12" s="23" t="str">
        <f>""</f>
        <v/>
      </c>
      <c r="R12" s="23">
        <v>1</v>
      </c>
      <c r="S12" s="23" t="s">
        <v>8</v>
      </c>
    </row>
    <row r="13" spans="1:23" ht="15" customHeight="1" x14ac:dyDescent="0.25">
      <c r="A13" s="54" t="s">
        <v>91</v>
      </c>
      <c r="B13" s="97" t="s">
        <v>39</v>
      </c>
      <c r="C13" s="97"/>
      <c r="D13" s="48">
        <v>3</v>
      </c>
      <c r="E13" s="40">
        <f t="shared" si="0"/>
        <v>3</v>
      </c>
      <c r="F13" s="50" t="s">
        <v>1</v>
      </c>
      <c r="G13" s="19" t="s">
        <v>4</v>
      </c>
      <c r="H13" s="23">
        <f t="shared" si="1"/>
        <v>0</v>
      </c>
      <c r="I13" s="53">
        <f t="shared" si="2"/>
        <v>3</v>
      </c>
      <c r="J13" s="83">
        <f t="shared" si="3"/>
        <v>9</v>
      </c>
      <c r="K13" s="23">
        <f t="shared" si="4"/>
        <v>3</v>
      </c>
      <c r="N13" s="23"/>
      <c r="R13" s="23">
        <v>1.1000000000000001</v>
      </c>
      <c r="S13" s="23" t="s">
        <v>8</v>
      </c>
    </row>
    <row r="14" spans="1:23" ht="15" customHeight="1" x14ac:dyDescent="0.25">
      <c r="A14" s="54" t="s">
        <v>90</v>
      </c>
      <c r="B14" s="98" t="s">
        <v>41</v>
      </c>
      <c r="C14" s="99"/>
      <c r="D14" s="48">
        <v>4</v>
      </c>
      <c r="E14" s="40">
        <f t="shared" si="0"/>
        <v>4</v>
      </c>
      <c r="F14" s="50" t="s">
        <v>1</v>
      </c>
      <c r="G14" s="19" t="s">
        <v>4</v>
      </c>
      <c r="H14" s="23">
        <f t="shared" si="1"/>
        <v>0</v>
      </c>
      <c r="I14" s="53">
        <f t="shared" si="2"/>
        <v>4</v>
      </c>
      <c r="J14" s="83">
        <f t="shared" si="3"/>
        <v>12</v>
      </c>
      <c r="K14" s="23">
        <f t="shared" si="4"/>
        <v>4</v>
      </c>
      <c r="N14" s="23"/>
      <c r="R14" s="23">
        <v>1.2</v>
      </c>
      <c r="S14" s="23" t="s">
        <v>8</v>
      </c>
    </row>
    <row r="15" spans="1:23" ht="15" customHeight="1" x14ac:dyDescent="0.25">
      <c r="A15" s="54" t="s">
        <v>89</v>
      </c>
      <c r="B15" s="113" t="s">
        <v>88</v>
      </c>
      <c r="C15" s="113"/>
      <c r="D15" s="48">
        <v>9</v>
      </c>
      <c r="E15" s="40">
        <f t="shared" si="0"/>
        <v>9</v>
      </c>
      <c r="F15" s="50" t="s">
        <v>1</v>
      </c>
      <c r="G15" s="19" t="s">
        <v>6</v>
      </c>
      <c r="H15" s="23">
        <f t="shared" si="1"/>
        <v>0</v>
      </c>
      <c r="I15" s="53">
        <f t="shared" si="2"/>
        <v>9</v>
      </c>
      <c r="J15" s="83">
        <f t="shared" si="3"/>
        <v>36</v>
      </c>
      <c r="K15" s="23">
        <f t="shared" si="4"/>
        <v>9</v>
      </c>
      <c r="R15" s="23">
        <v>1.3</v>
      </c>
      <c r="S15" s="23" t="s">
        <v>8</v>
      </c>
    </row>
    <row r="16" spans="1:23" ht="15" customHeight="1" x14ac:dyDescent="0.25">
      <c r="A16" s="54" t="s">
        <v>87</v>
      </c>
      <c r="B16" s="97" t="s">
        <v>86</v>
      </c>
      <c r="C16" s="97"/>
      <c r="D16" s="48">
        <v>7</v>
      </c>
      <c r="E16" s="40">
        <f t="shared" si="0"/>
        <v>7</v>
      </c>
      <c r="F16" s="50" t="s">
        <v>1</v>
      </c>
      <c r="G16" s="19" t="s">
        <v>6</v>
      </c>
      <c r="H16" s="23">
        <f t="shared" si="1"/>
        <v>0</v>
      </c>
      <c r="I16" s="53">
        <f t="shared" si="2"/>
        <v>7</v>
      </c>
      <c r="J16" s="83">
        <f t="shared" si="3"/>
        <v>28</v>
      </c>
      <c r="K16" s="23">
        <f t="shared" si="4"/>
        <v>7</v>
      </c>
      <c r="R16" s="23">
        <v>2.2999999999999998</v>
      </c>
      <c r="S16" s="23" t="s">
        <v>8</v>
      </c>
    </row>
    <row r="17" spans="1:19" ht="15" customHeight="1" x14ac:dyDescent="0.25">
      <c r="A17" s="54" t="s">
        <v>85</v>
      </c>
      <c r="B17" s="97" t="s">
        <v>45</v>
      </c>
      <c r="C17" s="97"/>
      <c r="D17" s="48">
        <v>10</v>
      </c>
      <c r="E17" s="40">
        <f t="shared" si="0"/>
        <v>10</v>
      </c>
      <c r="F17" s="50" t="s">
        <v>1</v>
      </c>
      <c r="G17" s="19" t="s">
        <v>4</v>
      </c>
      <c r="H17" s="23">
        <f t="shared" si="1"/>
        <v>0</v>
      </c>
      <c r="I17" s="53">
        <f t="shared" si="2"/>
        <v>10</v>
      </c>
      <c r="J17" s="83">
        <f t="shared" si="3"/>
        <v>30</v>
      </c>
      <c r="K17" s="23">
        <f t="shared" si="4"/>
        <v>10</v>
      </c>
      <c r="R17" s="23">
        <v>3.3</v>
      </c>
      <c r="S17" s="23" t="s">
        <v>8</v>
      </c>
    </row>
    <row r="18" spans="1:19" ht="15" customHeight="1" x14ac:dyDescent="0.25">
      <c r="A18" s="54" t="s">
        <v>84</v>
      </c>
      <c r="B18" s="97" t="s">
        <v>47</v>
      </c>
      <c r="C18" s="97"/>
      <c r="D18" s="48">
        <v>3</v>
      </c>
      <c r="E18" s="40">
        <f t="shared" si="0"/>
        <v>3</v>
      </c>
      <c r="F18" s="50" t="s">
        <v>1</v>
      </c>
      <c r="G18" s="19" t="s">
        <v>4</v>
      </c>
      <c r="H18" s="23">
        <f t="shared" si="1"/>
        <v>0</v>
      </c>
      <c r="I18" s="53">
        <f t="shared" si="2"/>
        <v>3</v>
      </c>
      <c r="J18" s="83">
        <f t="shared" si="3"/>
        <v>9</v>
      </c>
      <c r="K18" s="23">
        <f t="shared" si="4"/>
        <v>3</v>
      </c>
      <c r="R18" s="23">
        <v>4.3</v>
      </c>
      <c r="S18" s="23" t="s">
        <v>8</v>
      </c>
    </row>
    <row r="19" spans="1:19" ht="15" customHeight="1" x14ac:dyDescent="0.25">
      <c r="A19" s="54" t="s">
        <v>83</v>
      </c>
      <c r="B19" s="97" t="s">
        <v>49</v>
      </c>
      <c r="C19" s="97"/>
      <c r="D19" s="48">
        <v>2</v>
      </c>
      <c r="E19" s="40" t="str">
        <f t="shared" si="0"/>
        <v>0</v>
      </c>
      <c r="F19" s="50" t="s">
        <v>3</v>
      </c>
      <c r="G19" s="50" t="s">
        <v>3</v>
      </c>
      <c r="H19" s="23">
        <f t="shared" si="1"/>
        <v>0</v>
      </c>
      <c r="I19" s="53">
        <f t="shared" si="2"/>
        <v>2</v>
      </c>
      <c r="J19" s="83">
        <f t="shared" si="3"/>
        <v>0</v>
      </c>
      <c r="K19" s="23">
        <f t="shared" si="4"/>
        <v>0</v>
      </c>
      <c r="R19" s="23">
        <v>5.3</v>
      </c>
      <c r="S19" s="23" t="s">
        <v>8</v>
      </c>
    </row>
    <row r="20" spans="1:19" ht="15" customHeight="1" x14ac:dyDescent="0.25">
      <c r="A20" s="54" t="s">
        <v>82</v>
      </c>
      <c r="B20" s="97" t="s">
        <v>51</v>
      </c>
      <c r="C20" s="97"/>
      <c r="D20" s="48">
        <v>2</v>
      </c>
      <c r="E20" s="40" t="str">
        <f t="shared" si="0"/>
        <v>0</v>
      </c>
      <c r="F20" s="50" t="s">
        <v>3</v>
      </c>
      <c r="G20" s="50" t="s">
        <v>3</v>
      </c>
      <c r="H20" s="23">
        <f t="shared" si="1"/>
        <v>0</v>
      </c>
      <c r="I20" s="53">
        <f t="shared" si="2"/>
        <v>2</v>
      </c>
      <c r="J20" s="83">
        <f t="shared" si="3"/>
        <v>0</v>
      </c>
      <c r="K20" s="23">
        <f t="shared" si="4"/>
        <v>0</v>
      </c>
      <c r="R20" s="23">
        <v>6.3</v>
      </c>
      <c r="S20" s="23" t="s">
        <v>8</v>
      </c>
    </row>
    <row r="21" spans="1:19" ht="15" customHeight="1" x14ac:dyDescent="0.25">
      <c r="A21" s="47" t="s">
        <v>95</v>
      </c>
      <c r="B21" s="97" t="s">
        <v>35</v>
      </c>
      <c r="C21" s="97"/>
      <c r="D21" s="48">
        <v>2</v>
      </c>
      <c r="E21" s="40" t="str">
        <f t="shared" si="0"/>
        <v>0</v>
      </c>
      <c r="F21" s="50" t="s">
        <v>3</v>
      </c>
      <c r="G21" s="19" t="s">
        <v>3</v>
      </c>
      <c r="H21" s="23">
        <f t="shared" si="1"/>
        <v>0</v>
      </c>
      <c r="I21" s="53">
        <f t="shared" si="2"/>
        <v>2</v>
      </c>
      <c r="J21" s="83">
        <f t="shared" si="3"/>
        <v>0</v>
      </c>
      <c r="K21" s="23">
        <f t="shared" si="4"/>
        <v>0</v>
      </c>
      <c r="R21" s="23">
        <v>7.3</v>
      </c>
      <c r="S21" s="23" t="s">
        <v>8</v>
      </c>
    </row>
    <row r="22" spans="1:19" ht="15" customHeight="1" x14ac:dyDescent="0.25">
      <c r="A22" s="47" t="s">
        <v>56</v>
      </c>
      <c r="B22" s="98" t="s">
        <v>57</v>
      </c>
      <c r="C22" s="99"/>
      <c r="D22" s="48">
        <v>57</v>
      </c>
      <c r="E22" s="40" t="str">
        <f t="shared" si="0"/>
        <v>0</v>
      </c>
      <c r="F22" s="50" t="s">
        <v>3</v>
      </c>
      <c r="G22" s="19" t="s">
        <v>3</v>
      </c>
      <c r="H22" s="23">
        <f t="shared" si="1"/>
        <v>0</v>
      </c>
      <c r="I22" s="53">
        <f t="shared" si="2"/>
        <v>57</v>
      </c>
      <c r="J22" s="83">
        <f t="shared" si="3"/>
        <v>0</v>
      </c>
      <c r="K22" s="23">
        <f t="shared" si="4"/>
        <v>0</v>
      </c>
      <c r="R22" s="23">
        <v>8.3000000000000007</v>
      </c>
      <c r="S22" s="23" t="s">
        <v>8</v>
      </c>
    </row>
    <row r="23" spans="1:19" ht="15" customHeight="1" x14ac:dyDescent="0.25">
      <c r="A23" s="47" t="s">
        <v>54</v>
      </c>
      <c r="B23" s="98" t="s">
        <v>55</v>
      </c>
      <c r="C23" s="99"/>
      <c r="D23" s="48">
        <v>3</v>
      </c>
      <c r="E23" s="40" t="str">
        <f t="shared" si="0"/>
        <v>0</v>
      </c>
      <c r="F23" s="50" t="s">
        <v>3</v>
      </c>
      <c r="G23" s="19" t="s">
        <v>3</v>
      </c>
      <c r="H23" s="23">
        <f t="shared" si="1"/>
        <v>0</v>
      </c>
      <c r="I23" s="53">
        <f t="shared" si="2"/>
        <v>3</v>
      </c>
      <c r="J23" s="83">
        <f t="shared" si="3"/>
        <v>0</v>
      </c>
      <c r="K23" s="23">
        <f t="shared" si="4"/>
        <v>0</v>
      </c>
      <c r="R23" s="23">
        <v>9.3000000000000007</v>
      </c>
      <c r="S23" s="23" t="s">
        <v>8</v>
      </c>
    </row>
    <row r="24" spans="1:19" ht="15" customHeight="1" x14ac:dyDescent="0.25">
      <c r="A24" s="47" t="s">
        <v>80</v>
      </c>
      <c r="B24" s="98" t="s">
        <v>59</v>
      </c>
      <c r="C24" s="99"/>
      <c r="D24" s="48">
        <v>10</v>
      </c>
      <c r="E24" s="40">
        <f t="shared" si="0"/>
        <v>10</v>
      </c>
      <c r="F24" s="50" t="s">
        <v>1</v>
      </c>
      <c r="G24" s="19" t="s">
        <v>4</v>
      </c>
      <c r="H24" s="23">
        <f t="shared" si="1"/>
        <v>0</v>
      </c>
      <c r="I24" s="53">
        <f t="shared" si="2"/>
        <v>10</v>
      </c>
      <c r="J24" s="83">
        <f t="shared" si="3"/>
        <v>30</v>
      </c>
      <c r="K24" s="23">
        <f t="shared" si="4"/>
        <v>10</v>
      </c>
      <c r="R24" s="23">
        <v>10.3</v>
      </c>
      <c r="S24" s="23" t="s">
        <v>8</v>
      </c>
    </row>
    <row r="25" spans="1:19" ht="15" customHeight="1" x14ac:dyDescent="0.25">
      <c r="A25" s="49" t="s">
        <v>79</v>
      </c>
      <c r="B25" s="98" t="s">
        <v>61</v>
      </c>
      <c r="C25" s="99"/>
      <c r="D25" s="48">
        <v>7</v>
      </c>
      <c r="E25" s="40">
        <f t="shared" si="0"/>
        <v>7</v>
      </c>
      <c r="F25" s="50" t="s">
        <v>1</v>
      </c>
      <c r="G25" s="19" t="s">
        <v>4</v>
      </c>
      <c r="H25" s="23">
        <f t="shared" si="1"/>
        <v>0</v>
      </c>
      <c r="I25" s="53">
        <f t="shared" si="2"/>
        <v>7</v>
      </c>
      <c r="J25" s="83">
        <f t="shared" si="3"/>
        <v>21</v>
      </c>
      <c r="K25" s="23">
        <f t="shared" si="4"/>
        <v>7</v>
      </c>
      <c r="R25" s="23">
        <v>11.3</v>
      </c>
      <c r="S25" s="23" t="s">
        <v>8</v>
      </c>
    </row>
    <row r="26" spans="1:19" ht="15" customHeight="1" x14ac:dyDescent="0.25">
      <c r="A26" s="49" t="s">
        <v>52</v>
      </c>
      <c r="B26" s="98" t="s">
        <v>53</v>
      </c>
      <c r="C26" s="99"/>
      <c r="D26" s="48">
        <v>5</v>
      </c>
      <c r="E26" s="40" t="str">
        <f t="shared" si="0"/>
        <v>0</v>
      </c>
      <c r="F26" s="50" t="s">
        <v>3</v>
      </c>
      <c r="G26" s="19" t="s">
        <v>3</v>
      </c>
      <c r="H26" s="23">
        <f t="shared" si="1"/>
        <v>0</v>
      </c>
      <c r="I26" s="53">
        <f t="shared" si="2"/>
        <v>5</v>
      </c>
      <c r="J26" s="83">
        <f t="shared" si="3"/>
        <v>0</v>
      </c>
      <c r="K26" s="23">
        <f t="shared" si="4"/>
        <v>0</v>
      </c>
      <c r="R26" s="23">
        <v>12.3</v>
      </c>
      <c r="S26" s="23" t="s">
        <v>8</v>
      </c>
    </row>
    <row r="27" spans="1:19" ht="15" customHeight="1" x14ac:dyDescent="0.25">
      <c r="A27" s="49" t="s">
        <v>78</v>
      </c>
      <c r="B27" s="97" t="s">
        <v>64</v>
      </c>
      <c r="C27" s="97"/>
      <c r="D27" s="48">
        <v>10</v>
      </c>
      <c r="E27" s="40">
        <f t="shared" si="0"/>
        <v>10</v>
      </c>
      <c r="F27" s="50" t="s">
        <v>1</v>
      </c>
      <c r="G27" s="19" t="s">
        <v>6</v>
      </c>
      <c r="H27" s="23">
        <f t="shared" si="1"/>
        <v>0</v>
      </c>
      <c r="I27" s="53">
        <f t="shared" si="2"/>
        <v>10</v>
      </c>
      <c r="J27" s="83">
        <f t="shared" si="3"/>
        <v>40</v>
      </c>
      <c r="K27" s="23">
        <f t="shared" si="4"/>
        <v>10</v>
      </c>
      <c r="R27" s="23">
        <v>1.4</v>
      </c>
      <c r="S27" s="23" t="s">
        <v>8</v>
      </c>
    </row>
    <row r="28" spans="1:19" ht="15" customHeight="1" x14ac:dyDescent="0.25">
      <c r="A28" s="49" t="s">
        <v>77</v>
      </c>
      <c r="B28" s="97" t="s">
        <v>66</v>
      </c>
      <c r="C28" s="97"/>
      <c r="D28" s="48">
        <v>18</v>
      </c>
      <c r="E28" s="40">
        <f t="shared" si="0"/>
        <v>18</v>
      </c>
      <c r="F28" s="50" t="s">
        <v>1</v>
      </c>
      <c r="G28" s="19" t="s">
        <v>4</v>
      </c>
      <c r="H28" s="23">
        <f t="shared" si="1"/>
        <v>0</v>
      </c>
      <c r="I28" s="53">
        <f t="shared" si="2"/>
        <v>18</v>
      </c>
      <c r="J28" s="83">
        <f t="shared" si="3"/>
        <v>54</v>
      </c>
      <c r="K28" s="23">
        <f t="shared" si="4"/>
        <v>18</v>
      </c>
      <c r="R28" s="23">
        <v>1.5</v>
      </c>
      <c r="S28" s="23" t="s">
        <v>5</v>
      </c>
    </row>
    <row r="29" spans="1:19" ht="15" customHeight="1" x14ac:dyDescent="0.25">
      <c r="A29" s="47" t="s">
        <v>76</v>
      </c>
      <c r="B29" s="97" t="s">
        <v>75</v>
      </c>
      <c r="C29" s="97"/>
      <c r="D29" s="48">
        <v>9</v>
      </c>
      <c r="E29" s="40">
        <f t="shared" si="0"/>
        <v>9</v>
      </c>
      <c r="F29" s="50" t="s">
        <v>1</v>
      </c>
      <c r="G29" s="19" t="s">
        <v>7</v>
      </c>
      <c r="H29" s="23">
        <f t="shared" si="1"/>
        <v>0</v>
      </c>
      <c r="I29" s="53">
        <f t="shared" si="2"/>
        <v>9</v>
      </c>
      <c r="J29" s="83">
        <f t="shared" si="3"/>
        <v>45</v>
      </c>
      <c r="K29" s="23">
        <f t="shared" si="4"/>
        <v>9</v>
      </c>
      <c r="N29" s="23"/>
      <c r="R29" s="23">
        <v>1.6</v>
      </c>
      <c r="S29" s="23" t="s">
        <v>5</v>
      </c>
    </row>
    <row r="30" spans="1:19" ht="15" customHeight="1" x14ac:dyDescent="0.25">
      <c r="A30" s="49" t="s">
        <v>74</v>
      </c>
      <c r="B30" s="97" t="s">
        <v>35</v>
      </c>
      <c r="C30" s="97"/>
      <c r="D30" s="48">
        <v>2</v>
      </c>
      <c r="E30" s="40">
        <f t="shared" si="0"/>
        <v>2</v>
      </c>
      <c r="F30" s="50" t="s">
        <v>1</v>
      </c>
      <c r="G30" s="19" t="s">
        <v>4</v>
      </c>
      <c r="H30" s="23">
        <f t="shared" si="1"/>
        <v>0</v>
      </c>
      <c r="I30" s="53">
        <f t="shared" si="2"/>
        <v>2</v>
      </c>
      <c r="J30" s="83">
        <f t="shared" si="3"/>
        <v>6</v>
      </c>
      <c r="K30" s="23">
        <f t="shared" si="4"/>
        <v>2</v>
      </c>
      <c r="N30" s="23"/>
      <c r="R30" s="23">
        <v>1.7</v>
      </c>
      <c r="S30" s="23" t="s">
        <v>5</v>
      </c>
    </row>
    <row r="31" spans="1:19" ht="15" customHeight="1" x14ac:dyDescent="0.25">
      <c r="A31" s="47" t="s">
        <v>73</v>
      </c>
      <c r="B31" s="97" t="s">
        <v>70</v>
      </c>
      <c r="C31" s="97"/>
      <c r="D31" s="48">
        <v>4</v>
      </c>
      <c r="E31" s="40">
        <f t="shared" si="0"/>
        <v>4</v>
      </c>
      <c r="F31" s="50" t="s">
        <v>1</v>
      </c>
      <c r="G31" s="19" t="s">
        <v>5</v>
      </c>
      <c r="H31" s="23">
        <f t="shared" si="1"/>
        <v>0</v>
      </c>
      <c r="I31" s="53">
        <f t="shared" si="2"/>
        <v>4</v>
      </c>
      <c r="J31" s="83">
        <f t="shared" si="3"/>
        <v>8</v>
      </c>
      <c r="K31" s="23">
        <f t="shared" si="4"/>
        <v>4</v>
      </c>
      <c r="N31" s="23"/>
      <c r="R31" s="23">
        <v>1.8</v>
      </c>
      <c r="S31" s="23" t="s">
        <v>5</v>
      </c>
    </row>
    <row r="32" spans="1:19" ht="15" customHeight="1" x14ac:dyDescent="0.25">
      <c r="A32" s="47"/>
      <c r="B32" s="97"/>
      <c r="C32" s="97"/>
      <c r="D32" s="48"/>
      <c r="E32" s="40" t="str">
        <f t="shared" si="0"/>
        <v>0</v>
      </c>
      <c r="F32" s="50"/>
      <c r="G32" s="19"/>
      <c r="H32" s="23">
        <f t="shared" si="1"/>
        <v>0</v>
      </c>
      <c r="I32" s="53">
        <f t="shared" si="2"/>
        <v>0</v>
      </c>
      <c r="J32" s="83">
        <f t="shared" si="3"/>
        <v>0</v>
      </c>
      <c r="K32" s="23">
        <f t="shared" si="4"/>
        <v>0</v>
      </c>
      <c r="N32" s="23"/>
      <c r="R32" s="23">
        <v>1.9</v>
      </c>
      <c r="S32" s="23" t="s">
        <v>5</v>
      </c>
    </row>
    <row r="33" spans="1:19" ht="15" customHeight="1" x14ac:dyDescent="0.25">
      <c r="A33" s="47"/>
      <c r="B33" s="97"/>
      <c r="C33" s="97"/>
      <c r="D33" s="48"/>
      <c r="E33" s="40" t="str">
        <f t="shared" si="0"/>
        <v>0</v>
      </c>
      <c r="F33" s="50"/>
      <c r="G33" s="19"/>
      <c r="H33" s="23">
        <f t="shared" si="1"/>
        <v>0</v>
      </c>
      <c r="I33" s="53">
        <f t="shared" si="2"/>
        <v>0</v>
      </c>
      <c r="J33" s="83">
        <f t="shared" si="3"/>
        <v>0</v>
      </c>
      <c r="K33" s="23">
        <f t="shared" si="4"/>
        <v>0</v>
      </c>
      <c r="N33" s="23"/>
      <c r="R33" s="23">
        <v>2</v>
      </c>
      <c r="S33" s="23" t="s">
        <v>5</v>
      </c>
    </row>
    <row r="34" spans="1:19" ht="15" customHeight="1" x14ac:dyDescent="0.25">
      <c r="A34" s="47"/>
      <c r="B34" s="97"/>
      <c r="C34" s="97"/>
      <c r="D34" s="48"/>
      <c r="E34" s="40" t="str">
        <f t="shared" si="0"/>
        <v>0</v>
      </c>
      <c r="F34" s="50" t="s">
        <v>22</v>
      </c>
      <c r="G34" s="19"/>
      <c r="H34" s="23">
        <f t="shared" si="1"/>
        <v>0</v>
      </c>
      <c r="I34" s="53">
        <f t="shared" si="2"/>
        <v>0</v>
      </c>
      <c r="J34" s="83">
        <f t="shared" si="3"/>
        <v>0</v>
      </c>
      <c r="K34" s="23">
        <f t="shared" si="4"/>
        <v>0</v>
      </c>
      <c r="N34" s="23"/>
      <c r="R34" s="23">
        <v>2.1</v>
      </c>
      <c r="S34" s="23" t="s">
        <v>5</v>
      </c>
    </row>
    <row r="35" spans="1:19" ht="15" customHeight="1" x14ac:dyDescent="0.25">
      <c r="A35" s="47"/>
      <c r="B35" s="97"/>
      <c r="C35" s="97"/>
      <c r="D35" s="48"/>
      <c r="E35" s="40" t="str">
        <f t="shared" si="0"/>
        <v>0</v>
      </c>
      <c r="F35" s="50"/>
      <c r="G35" s="19"/>
      <c r="H35" s="23">
        <f t="shared" si="1"/>
        <v>0</v>
      </c>
      <c r="I35" s="53">
        <f t="shared" si="2"/>
        <v>0</v>
      </c>
      <c r="J35" s="83">
        <f t="shared" si="3"/>
        <v>0</v>
      </c>
      <c r="K35" s="23">
        <f t="shared" si="4"/>
        <v>0</v>
      </c>
      <c r="N35" s="23"/>
      <c r="R35" s="23">
        <v>2.2000000000000002</v>
      </c>
      <c r="S35" s="23" t="s">
        <v>5</v>
      </c>
    </row>
    <row r="36" spans="1:19" ht="15" customHeight="1" x14ac:dyDescent="0.25">
      <c r="A36" s="49"/>
      <c r="B36" s="97"/>
      <c r="C36" s="97"/>
      <c r="D36" s="48"/>
      <c r="E36" s="40" t="str">
        <f t="shared" si="0"/>
        <v>0</v>
      </c>
      <c r="F36" s="50"/>
      <c r="G36" s="19"/>
      <c r="H36" s="23">
        <f t="shared" si="1"/>
        <v>0</v>
      </c>
      <c r="I36" s="53">
        <f t="shared" si="2"/>
        <v>0</v>
      </c>
      <c r="J36" s="83">
        <f t="shared" si="3"/>
        <v>0</v>
      </c>
      <c r="K36" s="23">
        <f t="shared" si="4"/>
        <v>0</v>
      </c>
      <c r="N36" s="23"/>
      <c r="R36" s="23">
        <v>2.2999999999999998</v>
      </c>
      <c r="S36" s="23" t="s">
        <v>5</v>
      </c>
    </row>
    <row r="37" spans="1:19" ht="15" customHeight="1" x14ac:dyDescent="0.25">
      <c r="A37" s="49"/>
      <c r="B37" s="97"/>
      <c r="C37" s="97"/>
      <c r="D37" s="48"/>
      <c r="E37" s="40" t="str">
        <f t="shared" si="0"/>
        <v>0</v>
      </c>
      <c r="F37" s="50" t="s">
        <v>22</v>
      </c>
      <c r="G37" s="19"/>
      <c r="H37" s="23">
        <f t="shared" si="1"/>
        <v>0</v>
      </c>
      <c r="I37" s="53">
        <f t="shared" si="2"/>
        <v>0</v>
      </c>
      <c r="J37" s="83">
        <f t="shared" si="3"/>
        <v>0</v>
      </c>
      <c r="K37" s="23">
        <f t="shared" si="4"/>
        <v>0</v>
      </c>
      <c r="N37" s="23"/>
      <c r="R37" s="23">
        <v>2.4</v>
      </c>
      <c r="S37" s="23" t="s">
        <v>5</v>
      </c>
    </row>
    <row r="38" spans="1:19" ht="15" customHeight="1" x14ac:dyDescent="0.25">
      <c r="A38" s="49"/>
      <c r="B38" s="97"/>
      <c r="C38" s="97"/>
      <c r="D38" s="48"/>
      <c r="E38" s="40" t="str">
        <f t="shared" si="0"/>
        <v>0</v>
      </c>
      <c r="F38" s="50"/>
      <c r="G38" s="19"/>
      <c r="H38" s="23">
        <f t="shared" si="1"/>
        <v>0</v>
      </c>
      <c r="I38" s="53">
        <f t="shared" si="2"/>
        <v>0</v>
      </c>
      <c r="J38" s="83">
        <f t="shared" si="3"/>
        <v>0</v>
      </c>
      <c r="K38" s="23">
        <f t="shared" si="4"/>
        <v>0</v>
      </c>
      <c r="N38" s="23"/>
      <c r="R38" s="23">
        <v>2.5</v>
      </c>
      <c r="S38" s="23" t="s">
        <v>4</v>
      </c>
    </row>
    <row r="39" spans="1:19" ht="15" customHeight="1" x14ac:dyDescent="0.25">
      <c r="A39" s="49"/>
      <c r="B39" s="97"/>
      <c r="C39" s="97"/>
      <c r="D39" s="48"/>
      <c r="E39" s="40" t="str">
        <f t="shared" si="0"/>
        <v>0</v>
      </c>
      <c r="F39" s="50"/>
      <c r="G39" s="19"/>
      <c r="H39" s="23">
        <f t="shared" si="1"/>
        <v>0</v>
      </c>
      <c r="I39" s="53">
        <f t="shared" si="2"/>
        <v>0</v>
      </c>
      <c r="J39" s="83">
        <f t="shared" si="3"/>
        <v>0</v>
      </c>
      <c r="K39" s="23">
        <f t="shared" si="4"/>
        <v>0</v>
      </c>
      <c r="N39" s="23"/>
      <c r="R39" s="23">
        <v>2.6</v>
      </c>
      <c r="S39" s="23" t="s">
        <v>4</v>
      </c>
    </row>
    <row r="40" spans="1:19" ht="15" customHeight="1" x14ac:dyDescent="0.25">
      <c r="A40" s="47"/>
      <c r="B40" s="97"/>
      <c r="C40" s="97"/>
      <c r="D40" s="48"/>
      <c r="E40" s="40" t="str">
        <f t="shared" si="0"/>
        <v>0</v>
      </c>
      <c r="F40" s="50" t="s">
        <v>22</v>
      </c>
      <c r="G40" s="19"/>
      <c r="H40" s="23">
        <f t="shared" si="1"/>
        <v>0</v>
      </c>
      <c r="I40" s="53">
        <f t="shared" si="2"/>
        <v>0</v>
      </c>
      <c r="J40" s="83">
        <f t="shared" si="3"/>
        <v>0</v>
      </c>
      <c r="K40" s="23">
        <f t="shared" si="4"/>
        <v>0</v>
      </c>
      <c r="N40" s="23"/>
      <c r="R40" s="23">
        <v>2.7</v>
      </c>
      <c r="S40" s="23" t="s">
        <v>4</v>
      </c>
    </row>
    <row r="41" spans="1:19" ht="15" customHeight="1" x14ac:dyDescent="0.25">
      <c r="A41" s="49"/>
      <c r="B41" s="97"/>
      <c r="C41" s="97"/>
      <c r="D41" s="48"/>
      <c r="E41" s="40" t="str">
        <f t="shared" si="0"/>
        <v>0</v>
      </c>
      <c r="F41" s="50"/>
      <c r="G41" s="19"/>
      <c r="H41" s="23">
        <f t="shared" si="1"/>
        <v>0</v>
      </c>
      <c r="I41" s="53">
        <f t="shared" si="2"/>
        <v>0</v>
      </c>
      <c r="J41" s="83">
        <f t="shared" si="3"/>
        <v>0</v>
      </c>
      <c r="K41" s="23">
        <f t="shared" si="4"/>
        <v>0</v>
      </c>
      <c r="N41" s="23"/>
      <c r="R41" s="23">
        <v>2.8</v>
      </c>
      <c r="S41" s="23" t="s">
        <v>4</v>
      </c>
    </row>
    <row r="42" spans="1:19" ht="15" customHeight="1" x14ac:dyDescent="0.25">
      <c r="A42" s="47"/>
      <c r="B42" s="97"/>
      <c r="C42" s="97"/>
      <c r="D42" s="48"/>
      <c r="E42" s="40" t="str">
        <f t="shared" si="0"/>
        <v>0</v>
      </c>
      <c r="F42" s="50"/>
      <c r="G42" s="19"/>
      <c r="H42" s="23">
        <f t="shared" si="1"/>
        <v>0</v>
      </c>
      <c r="I42" s="53">
        <f t="shared" si="2"/>
        <v>0</v>
      </c>
      <c r="J42" s="83">
        <f t="shared" si="3"/>
        <v>0</v>
      </c>
      <c r="K42" s="23">
        <f t="shared" si="4"/>
        <v>0</v>
      </c>
      <c r="R42" s="23">
        <v>2.9</v>
      </c>
      <c r="S42" s="23" t="s">
        <v>4</v>
      </c>
    </row>
    <row r="43" spans="1:19" ht="15" customHeight="1" x14ac:dyDescent="0.25">
      <c r="A43" s="47"/>
      <c r="B43" s="97"/>
      <c r="C43" s="97"/>
      <c r="D43" s="48"/>
      <c r="E43" s="40" t="str">
        <f t="shared" si="0"/>
        <v>0</v>
      </c>
      <c r="F43" s="50"/>
      <c r="G43" s="19"/>
      <c r="H43" s="23">
        <f t="shared" si="1"/>
        <v>0</v>
      </c>
      <c r="I43" s="53">
        <f t="shared" si="2"/>
        <v>0</v>
      </c>
      <c r="J43" s="83">
        <f t="shared" si="3"/>
        <v>0</v>
      </c>
      <c r="K43" s="23">
        <f t="shared" si="4"/>
        <v>0</v>
      </c>
      <c r="R43" s="23">
        <v>3</v>
      </c>
      <c r="S43" s="23" t="s">
        <v>4</v>
      </c>
    </row>
    <row r="44" spans="1:19" ht="15" customHeight="1" thickBot="1" x14ac:dyDescent="0.3">
      <c r="A44" s="55"/>
      <c r="B44" s="105"/>
      <c r="C44" s="105"/>
      <c r="D44" s="56"/>
      <c r="E44" s="57" t="str">
        <f t="shared" si="0"/>
        <v>0</v>
      </c>
      <c r="F44" s="58"/>
      <c r="G44" s="59"/>
      <c r="H44" s="23">
        <f t="shared" si="1"/>
        <v>0</v>
      </c>
      <c r="I44" s="53">
        <f t="shared" si="2"/>
        <v>0</v>
      </c>
      <c r="J44" s="83">
        <f t="shared" si="3"/>
        <v>0</v>
      </c>
      <c r="K44" s="23">
        <f t="shared" si="4"/>
        <v>0</v>
      </c>
      <c r="N44" s="23"/>
      <c r="R44" s="23">
        <v>3.1</v>
      </c>
      <c r="S44" s="23" t="s">
        <v>4</v>
      </c>
    </row>
    <row r="45" spans="1:19" ht="15.75" hidden="1" customHeight="1" thickBot="1" x14ac:dyDescent="0.25">
      <c r="A45" s="82"/>
      <c r="B45" s="81"/>
      <c r="C45" s="81"/>
      <c r="D45" s="81"/>
      <c r="E45" s="80"/>
      <c r="F45" s="79"/>
      <c r="G45" s="78"/>
      <c r="H45" s="23">
        <f>SUM(H10:H44)</f>
        <v>0</v>
      </c>
      <c r="J45" s="77">
        <f>SUM(J10:J44)</f>
        <v>366</v>
      </c>
      <c r="N45" s="23"/>
      <c r="R45" s="23">
        <v>3.2</v>
      </c>
      <c r="S45" s="23" t="s">
        <v>4</v>
      </c>
    </row>
    <row r="46" spans="1:19" ht="15.75" customHeight="1" x14ac:dyDescent="0.25">
      <c r="A46" s="6" t="s">
        <v>23</v>
      </c>
      <c r="B46" s="76"/>
      <c r="C46" s="76"/>
      <c r="D46" s="76"/>
      <c r="E46" s="76"/>
      <c r="F46" s="76"/>
      <c r="G46" s="76"/>
      <c r="J46" s="23"/>
      <c r="K46" s="24"/>
      <c r="N46" s="23"/>
      <c r="R46" s="23">
        <v>3.3</v>
      </c>
      <c r="S46" s="23" t="s">
        <v>4</v>
      </c>
    </row>
    <row r="47" spans="1:19" ht="15.75" customHeight="1" x14ac:dyDescent="0.2">
      <c r="A47" s="114"/>
      <c r="B47" s="114"/>
      <c r="C47" s="114"/>
      <c r="D47" s="114"/>
      <c r="E47" s="114"/>
      <c r="F47" s="114"/>
      <c r="G47" s="114"/>
      <c r="J47" s="23"/>
      <c r="K47" s="24"/>
      <c r="N47" s="23"/>
      <c r="R47" s="23">
        <v>3.4</v>
      </c>
      <c r="S47" s="23" t="s">
        <v>4</v>
      </c>
    </row>
    <row r="48" spans="1:19" ht="15.75" customHeight="1" x14ac:dyDescent="0.2">
      <c r="A48" s="114"/>
      <c r="B48" s="114"/>
      <c r="C48" s="114"/>
      <c r="D48" s="114"/>
      <c r="E48" s="114"/>
      <c r="F48" s="114"/>
      <c r="G48" s="114"/>
      <c r="J48" s="23"/>
      <c r="N48" s="23"/>
      <c r="R48" s="23">
        <v>3.5</v>
      </c>
      <c r="S48" s="23" t="s">
        <v>6</v>
      </c>
    </row>
    <row r="49" spans="1:19" ht="15.75" customHeight="1" x14ac:dyDescent="0.2">
      <c r="A49" s="114"/>
      <c r="B49" s="114"/>
      <c r="C49" s="114"/>
      <c r="D49" s="114"/>
      <c r="E49" s="114"/>
      <c r="F49" s="114"/>
      <c r="G49" s="114"/>
      <c r="J49" s="23"/>
      <c r="N49" s="23"/>
      <c r="R49" s="23">
        <v>3.6</v>
      </c>
      <c r="S49" s="23" t="s">
        <v>6</v>
      </c>
    </row>
    <row r="50" spans="1:19" ht="15.75" customHeight="1" x14ac:dyDescent="0.2">
      <c r="A50" s="114"/>
      <c r="B50" s="114"/>
      <c r="C50" s="114"/>
      <c r="D50" s="114"/>
      <c r="E50" s="114"/>
      <c r="F50" s="114"/>
      <c r="G50" s="114"/>
      <c r="J50" s="23"/>
      <c r="N50" s="23"/>
      <c r="R50" s="23">
        <v>3.7</v>
      </c>
      <c r="S50" s="23" t="s">
        <v>6</v>
      </c>
    </row>
    <row r="51" spans="1:19" ht="15.75" customHeight="1" x14ac:dyDescent="0.2">
      <c r="J51" s="23"/>
      <c r="N51" s="23"/>
      <c r="R51" s="23">
        <v>4</v>
      </c>
      <c r="S51" s="23" t="s">
        <v>6</v>
      </c>
    </row>
    <row r="52" spans="1:19" x14ac:dyDescent="0.2">
      <c r="J52" s="23"/>
      <c r="R52" s="23">
        <v>4.0999999999999996</v>
      </c>
      <c r="S52" s="23" t="s">
        <v>6</v>
      </c>
    </row>
    <row r="53" spans="1:19" x14ac:dyDescent="0.2">
      <c r="J53" s="23"/>
      <c r="R53" s="23">
        <v>4.2</v>
      </c>
      <c r="S53" s="23" t="s">
        <v>6</v>
      </c>
    </row>
    <row r="54" spans="1:19" x14ac:dyDescent="0.2">
      <c r="J54" s="23"/>
      <c r="R54" s="23">
        <v>4.3</v>
      </c>
      <c r="S54" s="23" t="s">
        <v>6</v>
      </c>
    </row>
    <row r="55" spans="1:19" x14ac:dyDescent="0.2">
      <c r="R55" s="23">
        <v>4.4000000000000004</v>
      </c>
      <c r="S55" s="23" t="s">
        <v>6</v>
      </c>
    </row>
    <row r="56" spans="1:19" x14ac:dyDescent="0.2">
      <c r="R56" s="23">
        <v>4.5</v>
      </c>
      <c r="S56" s="23" t="s">
        <v>7</v>
      </c>
    </row>
    <row r="57" spans="1:19" x14ac:dyDescent="0.2">
      <c r="R57" s="23">
        <v>4.5999999999999996</v>
      </c>
      <c r="S57" s="23" t="s">
        <v>7</v>
      </c>
    </row>
    <row r="58" spans="1:19" x14ac:dyDescent="0.2">
      <c r="R58" s="23">
        <v>4.7</v>
      </c>
      <c r="S58" s="23" t="s">
        <v>7</v>
      </c>
    </row>
    <row r="59" spans="1:19" x14ac:dyDescent="0.2">
      <c r="R59" s="23">
        <v>4.8</v>
      </c>
      <c r="S59" s="23" t="s">
        <v>7</v>
      </c>
    </row>
    <row r="60" spans="1:19" x14ac:dyDescent="0.2">
      <c r="R60" s="23">
        <v>4.9000000000000004</v>
      </c>
      <c r="S60" s="23" t="s">
        <v>7</v>
      </c>
    </row>
    <row r="61" spans="1:19" x14ac:dyDescent="0.2">
      <c r="R61" s="23">
        <v>5</v>
      </c>
      <c r="S61" s="23" t="s">
        <v>7</v>
      </c>
    </row>
  </sheetData>
  <sheetProtection selectLockedCells="1"/>
  <protectedRanges>
    <protectedRange sqref="A47:G50" name="Kommentarer"/>
    <protectedRange sqref="G10:G18 G21:G44" name="Karakterer"/>
    <protectedRange sqref="B7" name="BID"/>
    <protectedRange sqref="B5" name="Fornavn"/>
    <protectedRange sqref="B3 G1" name="Etternavn"/>
  </protectedRanges>
  <mergeCells count="46">
    <mergeCell ref="A47:G47"/>
    <mergeCell ref="A48:G48"/>
    <mergeCell ref="A49:G49"/>
    <mergeCell ref="A50:G50"/>
    <mergeCell ref="B39:C39"/>
    <mergeCell ref="B40:C40"/>
    <mergeCell ref="B41:C41"/>
    <mergeCell ref="B42:C42"/>
    <mergeCell ref="B43:C43"/>
    <mergeCell ref="B44:C44"/>
    <mergeCell ref="B38:C38"/>
    <mergeCell ref="B27:C27"/>
    <mergeCell ref="B28:C28"/>
    <mergeCell ref="B29:C29"/>
    <mergeCell ref="B30:C30"/>
    <mergeCell ref="B31:C31"/>
    <mergeCell ref="B37:C37"/>
    <mergeCell ref="B32:C32"/>
    <mergeCell ref="B33:C33"/>
    <mergeCell ref="B34:C34"/>
    <mergeCell ref="B35:C35"/>
    <mergeCell ref="B36:C36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14:C14"/>
    <mergeCell ref="B22:C22"/>
    <mergeCell ref="B23:C23"/>
    <mergeCell ref="B24:C24"/>
    <mergeCell ref="B25:C25"/>
    <mergeCell ref="D7:F7"/>
    <mergeCell ref="B9:C9"/>
    <mergeCell ref="B10:C10"/>
    <mergeCell ref="B11:C11"/>
    <mergeCell ref="A1:D1"/>
    <mergeCell ref="D3:F3"/>
    <mergeCell ref="D4:F4"/>
    <mergeCell ref="D5:F5"/>
    <mergeCell ref="D6:F6"/>
  </mergeCells>
  <conditionalFormatting sqref="G3">
    <cfRule type="cellIs" dxfId="2" priority="1" operator="equal">
      <formula>"Nei"</formula>
    </cfRule>
  </conditionalFormatting>
  <dataValidations count="2">
    <dataValidation type="list" allowBlank="1" showInputMessage="1" showErrorMessage="1" sqref="F10:F44 G19:G20" xr:uid="{00000000-0002-0000-0200-000000000000}">
      <formula1>Vurdering</formula1>
    </dataValidation>
    <dataValidation type="list" allowBlank="1" showInputMessage="1" showErrorMessage="1" sqref="G10:G18 G21:G44" xr:uid="{00000000-0002-0000-0200-000001000000}">
      <formula1>INDIRECT(F10)</formula1>
    </dataValidation>
  </dataValidations>
  <pageMargins left="0.48958333333333331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61"/>
  <sheetViews>
    <sheetView showGridLines="0" showRowColHeaders="0" showRuler="0" zoomScaleNormal="100" zoomScaleSheetLayoutView="115" workbookViewId="0">
      <selection activeCell="B38" sqref="B38:C38"/>
    </sheetView>
  </sheetViews>
  <sheetFormatPr baseColWidth="10" defaultRowHeight="15" x14ac:dyDescent="0.2"/>
  <cols>
    <col min="1" max="1" width="13.140625" style="75" bestFit="1" customWidth="1"/>
    <col min="2" max="2" width="44" style="23" bestFit="1" customWidth="1"/>
    <col min="3" max="3" width="1.7109375" style="74" customWidth="1"/>
    <col min="4" max="4" width="11" style="23" customWidth="1"/>
    <col min="5" max="5" width="4" style="73" hidden="1" customWidth="1"/>
    <col min="6" max="6" width="11.7109375" style="72" bestFit="1" customWidth="1"/>
    <col min="7" max="7" width="11.28515625" style="23" bestFit="1" customWidth="1"/>
    <col min="8" max="8" width="7.85546875" style="23" hidden="1" customWidth="1"/>
    <col min="9" max="9" width="11.28515625" style="23" hidden="1" customWidth="1"/>
    <col min="10" max="10" width="8.42578125" style="71" hidden="1" customWidth="1"/>
    <col min="11" max="11" width="7.85546875" style="23" hidden="1" customWidth="1"/>
    <col min="12" max="12" width="11.42578125" style="23" hidden="1" customWidth="1"/>
    <col min="13" max="13" width="12.42578125" style="23" hidden="1" customWidth="1"/>
    <col min="14" max="14" width="5.7109375" style="24" hidden="1" customWidth="1"/>
    <col min="15" max="15" width="2.42578125" style="23" hidden="1" customWidth="1"/>
    <col min="16" max="16" width="2.85546875" style="23" hidden="1" customWidth="1"/>
    <col min="17" max="17" width="12.42578125" style="23" hidden="1" customWidth="1"/>
    <col min="18" max="18" width="5.140625" style="23" hidden="1" customWidth="1"/>
    <col min="19" max="19" width="2.85546875" style="23" hidden="1" customWidth="1"/>
    <col min="20" max="21" width="11.42578125" style="23" hidden="1" customWidth="1"/>
    <col min="22" max="23" width="0" style="23" hidden="1" customWidth="1"/>
    <col min="24" max="257" width="11.42578125" style="23"/>
    <col min="258" max="258" width="7" style="23" customWidth="1"/>
    <col min="259" max="259" width="38.7109375" style="23" customWidth="1"/>
    <col min="260" max="260" width="13.7109375" style="23" customWidth="1"/>
    <col min="261" max="261" width="14.42578125" style="23" customWidth="1"/>
    <col min="262" max="262" width="14" style="23" customWidth="1"/>
    <col min="263" max="263" width="16.42578125" style="23" customWidth="1"/>
    <col min="264" max="513" width="11.42578125" style="23"/>
    <col min="514" max="514" width="7" style="23" customWidth="1"/>
    <col min="515" max="515" width="38.7109375" style="23" customWidth="1"/>
    <col min="516" max="516" width="13.7109375" style="23" customWidth="1"/>
    <col min="517" max="517" width="14.42578125" style="23" customWidth="1"/>
    <col min="518" max="518" width="14" style="23" customWidth="1"/>
    <col min="519" max="519" width="16.42578125" style="23" customWidth="1"/>
    <col min="520" max="769" width="11.42578125" style="23"/>
    <col min="770" max="770" width="7" style="23" customWidth="1"/>
    <col min="771" max="771" width="38.7109375" style="23" customWidth="1"/>
    <col min="772" max="772" width="13.7109375" style="23" customWidth="1"/>
    <col min="773" max="773" width="14.42578125" style="23" customWidth="1"/>
    <col min="774" max="774" width="14" style="23" customWidth="1"/>
    <col min="775" max="775" width="16.42578125" style="23" customWidth="1"/>
    <col min="776" max="1025" width="11.42578125" style="23"/>
    <col min="1026" max="1026" width="7" style="23" customWidth="1"/>
    <col min="1027" max="1027" width="38.7109375" style="23" customWidth="1"/>
    <col min="1028" max="1028" width="13.7109375" style="23" customWidth="1"/>
    <col min="1029" max="1029" width="14.42578125" style="23" customWidth="1"/>
    <col min="1030" max="1030" width="14" style="23" customWidth="1"/>
    <col min="1031" max="1031" width="16.42578125" style="23" customWidth="1"/>
    <col min="1032" max="1281" width="11.42578125" style="23"/>
    <col min="1282" max="1282" width="7" style="23" customWidth="1"/>
    <col min="1283" max="1283" width="38.7109375" style="23" customWidth="1"/>
    <col min="1284" max="1284" width="13.7109375" style="23" customWidth="1"/>
    <col min="1285" max="1285" width="14.42578125" style="23" customWidth="1"/>
    <col min="1286" max="1286" width="14" style="23" customWidth="1"/>
    <col min="1287" max="1287" width="16.42578125" style="23" customWidth="1"/>
    <col min="1288" max="1537" width="11.42578125" style="23"/>
    <col min="1538" max="1538" width="7" style="23" customWidth="1"/>
    <col min="1539" max="1539" width="38.7109375" style="23" customWidth="1"/>
    <col min="1540" max="1540" width="13.7109375" style="23" customWidth="1"/>
    <col min="1541" max="1541" width="14.42578125" style="23" customWidth="1"/>
    <col min="1542" max="1542" width="14" style="23" customWidth="1"/>
    <col min="1543" max="1543" width="16.42578125" style="23" customWidth="1"/>
    <col min="1544" max="1793" width="11.42578125" style="23"/>
    <col min="1794" max="1794" width="7" style="23" customWidth="1"/>
    <col min="1795" max="1795" width="38.7109375" style="23" customWidth="1"/>
    <col min="1796" max="1796" width="13.7109375" style="23" customWidth="1"/>
    <col min="1797" max="1797" width="14.42578125" style="23" customWidth="1"/>
    <col min="1798" max="1798" width="14" style="23" customWidth="1"/>
    <col min="1799" max="1799" width="16.42578125" style="23" customWidth="1"/>
    <col min="1800" max="2049" width="11.42578125" style="23"/>
    <col min="2050" max="2050" width="7" style="23" customWidth="1"/>
    <col min="2051" max="2051" width="38.7109375" style="23" customWidth="1"/>
    <col min="2052" max="2052" width="13.7109375" style="23" customWidth="1"/>
    <col min="2053" max="2053" width="14.42578125" style="23" customWidth="1"/>
    <col min="2054" max="2054" width="14" style="23" customWidth="1"/>
    <col min="2055" max="2055" width="16.42578125" style="23" customWidth="1"/>
    <col min="2056" max="2305" width="11.42578125" style="23"/>
    <col min="2306" max="2306" width="7" style="23" customWidth="1"/>
    <col min="2307" max="2307" width="38.7109375" style="23" customWidth="1"/>
    <col min="2308" max="2308" width="13.7109375" style="23" customWidth="1"/>
    <col min="2309" max="2309" width="14.42578125" style="23" customWidth="1"/>
    <col min="2310" max="2310" width="14" style="23" customWidth="1"/>
    <col min="2311" max="2311" width="16.42578125" style="23" customWidth="1"/>
    <col min="2312" max="2561" width="11.42578125" style="23"/>
    <col min="2562" max="2562" width="7" style="23" customWidth="1"/>
    <col min="2563" max="2563" width="38.7109375" style="23" customWidth="1"/>
    <col min="2564" max="2564" width="13.7109375" style="23" customWidth="1"/>
    <col min="2565" max="2565" width="14.42578125" style="23" customWidth="1"/>
    <col min="2566" max="2566" width="14" style="23" customWidth="1"/>
    <col min="2567" max="2567" width="16.42578125" style="23" customWidth="1"/>
    <col min="2568" max="2817" width="11.42578125" style="23"/>
    <col min="2818" max="2818" width="7" style="23" customWidth="1"/>
    <col min="2819" max="2819" width="38.7109375" style="23" customWidth="1"/>
    <col min="2820" max="2820" width="13.7109375" style="23" customWidth="1"/>
    <col min="2821" max="2821" width="14.42578125" style="23" customWidth="1"/>
    <col min="2822" max="2822" width="14" style="23" customWidth="1"/>
    <col min="2823" max="2823" width="16.42578125" style="23" customWidth="1"/>
    <col min="2824" max="3073" width="11.42578125" style="23"/>
    <col min="3074" max="3074" width="7" style="23" customWidth="1"/>
    <col min="3075" max="3075" width="38.7109375" style="23" customWidth="1"/>
    <col min="3076" max="3076" width="13.7109375" style="23" customWidth="1"/>
    <col min="3077" max="3077" width="14.42578125" style="23" customWidth="1"/>
    <col min="3078" max="3078" width="14" style="23" customWidth="1"/>
    <col min="3079" max="3079" width="16.42578125" style="23" customWidth="1"/>
    <col min="3080" max="3329" width="11.42578125" style="23"/>
    <col min="3330" max="3330" width="7" style="23" customWidth="1"/>
    <col min="3331" max="3331" width="38.7109375" style="23" customWidth="1"/>
    <col min="3332" max="3332" width="13.7109375" style="23" customWidth="1"/>
    <col min="3333" max="3333" width="14.42578125" style="23" customWidth="1"/>
    <col min="3334" max="3334" width="14" style="23" customWidth="1"/>
    <col min="3335" max="3335" width="16.42578125" style="23" customWidth="1"/>
    <col min="3336" max="3585" width="11.42578125" style="23"/>
    <col min="3586" max="3586" width="7" style="23" customWidth="1"/>
    <col min="3587" max="3587" width="38.7109375" style="23" customWidth="1"/>
    <col min="3588" max="3588" width="13.7109375" style="23" customWidth="1"/>
    <col min="3589" max="3589" width="14.42578125" style="23" customWidth="1"/>
    <col min="3590" max="3590" width="14" style="23" customWidth="1"/>
    <col min="3591" max="3591" width="16.42578125" style="23" customWidth="1"/>
    <col min="3592" max="3841" width="11.42578125" style="23"/>
    <col min="3842" max="3842" width="7" style="23" customWidth="1"/>
    <col min="3843" max="3843" width="38.7109375" style="23" customWidth="1"/>
    <col min="3844" max="3844" width="13.7109375" style="23" customWidth="1"/>
    <col min="3845" max="3845" width="14.42578125" style="23" customWidth="1"/>
    <col min="3846" max="3846" width="14" style="23" customWidth="1"/>
    <col min="3847" max="3847" width="16.42578125" style="23" customWidth="1"/>
    <col min="3848" max="4097" width="11.42578125" style="23"/>
    <col min="4098" max="4098" width="7" style="23" customWidth="1"/>
    <col min="4099" max="4099" width="38.7109375" style="23" customWidth="1"/>
    <col min="4100" max="4100" width="13.7109375" style="23" customWidth="1"/>
    <col min="4101" max="4101" width="14.42578125" style="23" customWidth="1"/>
    <col min="4102" max="4102" width="14" style="23" customWidth="1"/>
    <col min="4103" max="4103" width="16.42578125" style="23" customWidth="1"/>
    <col min="4104" max="4353" width="11.42578125" style="23"/>
    <col min="4354" max="4354" width="7" style="23" customWidth="1"/>
    <col min="4355" max="4355" width="38.7109375" style="23" customWidth="1"/>
    <col min="4356" max="4356" width="13.7109375" style="23" customWidth="1"/>
    <col min="4357" max="4357" width="14.42578125" style="23" customWidth="1"/>
    <col min="4358" max="4358" width="14" style="23" customWidth="1"/>
    <col min="4359" max="4359" width="16.42578125" style="23" customWidth="1"/>
    <col min="4360" max="4609" width="11.42578125" style="23"/>
    <col min="4610" max="4610" width="7" style="23" customWidth="1"/>
    <col min="4611" max="4611" width="38.7109375" style="23" customWidth="1"/>
    <col min="4612" max="4612" width="13.7109375" style="23" customWidth="1"/>
    <col min="4613" max="4613" width="14.42578125" style="23" customWidth="1"/>
    <col min="4614" max="4614" width="14" style="23" customWidth="1"/>
    <col min="4615" max="4615" width="16.42578125" style="23" customWidth="1"/>
    <col min="4616" max="4865" width="11.42578125" style="23"/>
    <col min="4866" max="4866" width="7" style="23" customWidth="1"/>
    <col min="4867" max="4867" width="38.7109375" style="23" customWidth="1"/>
    <col min="4868" max="4868" width="13.7109375" style="23" customWidth="1"/>
    <col min="4869" max="4869" width="14.42578125" style="23" customWidth="1"/>
    <col min="4870" max="4870" width="14" style="23" customWidth="1"/>
    <col min="4871" max="4871" width="16.42578125" style="23" customWidth="1"/>
    <col min="4872" max="5121" width="11.42578125" style="23"/>
    <col min="5122" max="5122" width="7" style="23" customWidth="1"/>
    <col min="5123" max="5123" width="38.7109375" style="23" customWidth="1"/>
    <col min="5124" max="5124" width="13.7109375" style="23" customWidth="1"/>
    <col min="5125" max="5125" width="14.42578125" style="23" customWidth="1"/>
    <col min="5126" max="5126" width="14" style="23" customWidth="1"/>
    <col min="5127" max="5127" width="16.42578125" style="23" customWidth="1"/>
    <col min="5128" max="5377" width="11.42578125" style="23"/>
    <col min="5378" max="5378" width="7" style="23" customWidth="1"/>
    <col min="5379" max="5379" width="38.7109375" style="23" customWidth="1"/>
    <col min="5380" max="5380" width="13.7109375" style="23" customWidth="1"/>
    <col min="5381" max="5381" width="14.42578125" style="23" customWidth="1"/>
    <col min="5382" max="5382" width="14" style="23" customWidth="1"/>
    <col min="5383" max="5383" width="16.42578125" style="23" customWidth="1"/>
    <col min="5384" max="5633" width="11.42578125" style="23"/>
    <col min="5634" max="5634" width="7" style="23" customWidth="1"/>
    <col min="5635" max="5635" width="38.7109375" style="23" customWidth="1"/>
    <col min="5636" max="5636" width="13.7109375" style="23" customWidth="1"/>
    <col min="5637" max="5637" width="14.42578125" style="23" customWidth="1"/>
    <col min="5638" max="5638" width="14" style="23" customWidth="1"/>
    <col min="5639" max="5639" width="16.42578125" style="23" customWidth="1"/>
    <col min="5640" max="5889" width="11.42578125" style="23"/>
    <col min="5890" max="5890" width="7" style="23" customWidth="1"/>
    <col min="5891" max="5891" width="38.7109375" style="23" customWidth="1"/>
    <col min="5892" max="5892" width="13.7109375" style="23" customWidth="1"/>
    <col min="5893" max="5893" width="14.42578125" style="23" customWidth="1"/>
    <col min="5894" max="5894" width="14" style="23" customWidth="1"/>
    <col min="5895" max="5895" width="16.42578125" style="23" customWidth="1"/>
    <col min="5896" max="6145" width="11.42578125" style="23"/>
    <col min="6146" max="6146" width="7" style="23" customWidth="1"/>
    <col min="6147" max="6147" width="38.7109375" style="23" customWidth="1"/>
    <col min="6148" max="6148" width="13.7109375" style="23" customWidth="1"/>
    <col min="6149" max="6149" width="14.42578125" style="23" customWidth="1"/>
    <col min="6150" max="6150" width="14" style="23" customWidth="1"/>
    <col min="6151" max="6151" width="16.42578125" style="23" customWidth="1"/>
    <col min="6152" max="6401" width="11.42578125" style="23"/>
    <col min="6402" max="6402" width="7" style="23" customWidth="1"/>
    <col min="6403" max="6403" width="38.7109375" style="23" customWidth="1"/>
    <col min="6404" max="6404" width="13.7109375" style="23" customWidth="1"/>
    <col min="6405" max="6405" width="14.42578125" style="23" customWidth="1"/>
    <col min="6406" max="6406" width="14" style="23" customWidth="1"/>
    <col min="6407" max="6407" width="16.42578125" style="23" customWidth="1"/>
    <col min="6408" max="6657" width="11.42578125" style="23"/>
    <col min="6658" max="6658" width="7" style="23" customWidth="1"/>
    <col min="6659" max="6659" width="38.7109375" style="23" customWidth="1"/>
    <col min="6660" max="6660" width="13.7109375" style="23" customWidth="1"/>
    <col min="6661" max="6661" width="14.42578125" style="23" customWidth="1"/>
    <col min="6662" max="6662" width="14" style="23" customWidth="1"/>
    <col min="6663" max="6663" width="16.42578125" style="23" customWidth="1"/>
    <col min="6664" max="6913" width="11.42578125" style="23"/>
    <col min="6914" max="6914" width="7" style="23" customWidth="1"/>
    <col min="6915" max="6915" width="38.7109375" style="23" customWidth="1"/>
    <col min="6916" max="6916" width="13.7109375" style="23" customWidth="1"/>
    <col min="6917" max="6917" width="14.42578125" style="23" customWidth="1"/>
    <col min="6918" max="6918" width="14" style="23" customWidth="1"/>
    <col min="6919" max="6919" width="16.42578125" style="23" customWidth="1"/>
    <col min="6920" max="7169" width="11.42578125" style="23"/>
    <col min="7170" max="7170" width="7" style="23" customWidth="1"/>
    <col min="7171" max="7171" width="38.7109375" style="23" customWidth="1"/>
    <col min="7172" max="7172" width="13.7109375" style="23" customWidth="1"/>
    <col min="7173" max="7173" width="14.42578125" style="23" customWidth="1"/>
    <col min="7174" max="7174" width="14" style="23" customWidth="1"/>
    <col min="7175" max="7175" width="16.42578125" style="23" customWidth="1"/>
    <col min="7176" max="7425" width="11.42578125" style="23"/>
    <col min="7426" max="7426" width="7" style="23" customWidth="1"/>
    <col min="7427" max="7427" width="38.7109375" style="23" customWidth="1"/>
    <col min="7428" max="7428" width="13.7109375" style="23" customWidth="1"/>
    <col min="7429" max="7429" width="14.42578125" style="23" customWidth="1"/>
    <col min="7430" max="7430" width="14" style="23" customWidth="1"/>
    <col min="7431" max="7431" width="16.42578125" style="23" customWidth="1"/>
    <col min="7432" max="7681" width="11.42578125" style="23"/>
    <col min="7682" max="7682" width="7" style="23" customWidth="1"/>
    <col min="7683" max="7683" width="38.7109375" style="23" customWidth="1"/>
    <col min="7684" max="7684" width="13.7109375" style="23" customWidth="1"/>
    <col min="7685" max="7685" width="14.42578125" style="23" customWidth="1"/>
    <col min="7686" max="7686" width="14" style="23" customWidth="1"/>
    <col min="7687" max="7687" width="16.42578125" style="23" customWidth="1"/>
    <col min="7688" max="7937" width="11.42578125" style="23"/>
    <col min="7938" max="7938" width="7" style="23" customWidth="1"/>
    <col min="7939" max="7939" width="38.7109375" style="23" customWidth="1"/>
    <col min="7940" max="7940" width="13.7109375" style="23" customWidth="1"/>
    <col min="7941" max="7941" width="14.42578125" style="23" customWidth="1"/>
    <col min="7942" max="7942" width="14" style="23" customWidth="1"/>
    <col min="7943" max="7943" width="16.42578125" style="23" customWidth="1"/>
    <col min="7944" max="8193" width="11.42578125" style="23"/>
    <col min="8194" max="8194" width="7" style="23" customWidth="1"/>
    <col min="8195" max="8195" width="38.7109375" style="23" customWidth="1"/>
    <col min="8196" max="8196" width="13.7109375" style="23" customWidth="1"/>
    <col min="8197" max="8197" width="14.42578125" style="23" customWidth="1"/>
    <col min="8198" max="8198" width="14" style="23" customWidth="1"/>
    <col min="8199" max="8199" width="16.42578125" style="23" customWidth="1"/>
    <col min="8200" max="8449" width="11.42578125" style="23"/>
    <col min="8450" max="8450" width="7" style="23" customWidth="1"/>
    <col min="8451" max="8451" width="38.7109375" style="23" customWidth="1"/>
    <col min="8452" max="8452" width="13.7109375" style="23" customWidth="1"/>
    <col min="8453" max="8453" width="14.42578125" style="23" customWidth="1"/>
    <col min="8454" max="8454" width="14" style="23" customWidth="1"/>
    <col min="8455" max="8455" width="16.42578125" style="23" customWidth="1"/>
    <col min="8456" max="8705" width="11.42578125" style="23"/>
    <col min="8706" max="8706" width="7" style="23" customWidth="1"/>
    <col min="8707" max="8707" width="38.7109375" style="23" customWidth="1"/>
    <col min="8708" max="8708" width="13.7109375" style="23" customWidth="1"/>
    <col min="8709" max="8709" width="14.42578125" style="23" customWidth="1"/>
    <col min="8710" max="8710" width="14" style="23" customWidth="1"/>
    <col min="8711" max="8711" width="16.42578125" style="23" customWidth="1"/>
    <col min="8712" max="8961" width="11.42578125" style="23"/>
    <col min="8962" max="8962" width="7" style="23" customWidth="1"/>
    <col min="8963" max="8963" width="38.7109375" style="23" customWidth="1"/>
    <col min="8964" max="8964" width="13.7109375" style="23" customWidth="1"/>
    <col min="8965" max="8965" width="14.42578125" style="23" customWidth="1"/>
    <col min="8966" max="8966" width="14" style="23" customWidth="1"/>
    <col min="8967" max="8967" width="16.42578125" style="23" customWidth="1"/>
    <col min="8968" max="9217" width="11.42578125" style="23"/>
    <col min="9218" max="9218" width="7" style="23" customWidth="1"/>
    <col min="9219" max="9219" width="38.7109375" style="23" customWidth="1"/>
    <col min="9220" max="9220" width="13.7109375" style="23" customWidth="1"/>
    <col min="9221" max="9221" width="14.42578125" style="23" customWidth="1"/>
    <col min="9222" max="9222" width="14" style="23" customWidth="1"/>
    <col min="9223" max="9223" width="16.42578125" style="23" customWidth="1"/>
    <col min="9224" max="9473" width="11.42578125" style="23"/>
    <col min="9474" max="9474" width="7" style="23" customWidth="1"/>
    <col min="9475" max="9475" width="38.7109375" style="23" customWidth="1"/>
    <col min="9476" max="9476" width="13.7109375" style="23" customWidth="1"/>
    <col min="9477" max="9477" width="14.42578125" style="23" customWidth="1"/>
    <col min="9478" max="9478" width="14" style="23" customWidth="1"/>
    <col min="9479" max="9479" width="16.42578125" style="23" customWidth="1"/>
    <col min="9480" max="9729" width="11.42578125" style="23"/>
    <col min="9730" max="9730" width="7" style="23" customWidth="1"/>
    <col min="9731" max="9731" width="38.7109375" style="23" customWidth="1"/>
    <col min="9732" max="9732" width="13.7109375" style="23" customWidth="1"/>
    <col min="9733" max="9733" width="14.42578125" style="23" customWidth="1"/>
    <col min="9734" max="9734" width="14" style="23" customWidth="1"/>
    <col min="9735" max="9735" width="16.42578125" style="23" customWidth="1"/>
    <col min="9736" max="9985" width="11.42578125" style="23"/>
    <col min="9986" max="9986" width="7" style="23" customWidth="1"/>
    <col min="9987" max="9987" width="38.7109375" style="23" customWidth="1"/>
    <col min="9988" max="9988" width="13.7109375" style="23" customWidth="1"/>
    <col min="9989" max="9989" width="14.42578125" style="23" customWidth="1"/>
    <col min="9990" max="9990" width="14" style="23" customWidth="1"/>
    <col min="9991" max="9991" width="16.42578125" style="23" customWidth="1"/>
    <col min="9992" max="10241" width="11.42578125" style="23"/>
    <col min="10242" max="10242" width="7" style="23" customWidth="1"/>
    <col min="10243" max="10243" width="38.7109375" style="23" customWidth="1"/>
    <col min="10244" max="10244" width="13.7109375" style="23" customWidth="1"/>
    <col min="10245" max="10245" width="14.42578125" style="23" customWidth="1"/>
    <col min="10246" max="10246" width="14" style="23" customWidth="1"/>
    <col min="10247" max="10247" width="16.42578125" style="23" customWidth="1"/>
    <col min="10248" max="10497" width="11.42578125" style="23"/>
    <col min="10498" max="10498" width="7" style="23" customWidth="1"/>
    <col min="10499" max="10499" width="38.7109375" style="23" customWidth="1"/>
    <col min="10500" max="10500" width="13.7109375" style="23" customWidth="1"/>
    <col min="10501" max="10501" width="14.42578125" style="23" customWidth="1"/>
    <col min="10502" max="10502" width="14" style="23" customWidth="1"/>
    <col min="10503" max="10503" width="16.42578125" style="23" customWidth="1"/>
    <col min="10504" max="10753" width="11.42578125" style="23"/>
    <col min="10754" max="10754" width="7" style="23" customWidth="1"/>
    <col min="10755" max="10755" width="38.7109375" style="23" customWidth="1"/>
    <col min="10756" max="10756" width="13.7109375" style="23" customWidth="1"/>
    <col min="10757" max="10757" width="14.42578125" style="23" customWidth="1"/>
    <col min="10758" max="10758" width="14" style="23" customWidth="1"/>
    <col min="10759" max="10759" width="16.42578125" style="23" customWidth="1"/>
    <col min="10760" max="11009" width="11.42578125" style="23"/>
    <col min="11010" max="11010" width="7" style="23" customWidth="1"/>
    <col min="11011" max="11011" width="38.7109375" style="23" customWidth="1"/>
    <col min="11012" max="11012" width="13.7109375" style="23" customWidth="1"/>
    <col min="11013" max="11013" width="14.42578125" style="23" customWidth="1"/>
    <col min="11014" max="11014" width="14" style="23" customWidth="1"/>
    <col min="11015" max="11015" width="16.42578125" style="23" customWidth="1"/>
    <col min="11016" max="11265" width="11.42578125" style="23"/>
    <col min="11266" max="11266" width="7" style="23" customWidth="1"/>
    <col min="11267" max="11267" width="38.7109375" style="23" customWidth="1"/>
    <col min="11268" max="11268" width="13.7109375" style="23" customWidth="1"/>
    <col min="11269" max="11269" width="14.42578125" style="23" customWidth="1"/>
    <col min="11270" max="11270" width="14" style="23" customWidth="1"/>
    <col min="11271" max="11271" width="16.42578125" style="23" customWidth="1"/>
    <col min="11272" max="11521" width="11.42578125" style="23"/>
    <col min="11522" max="11522" width="7" style="23" customWidth="1"/>
    <col min="11523" max="11523" width="38.7109375" style="23" customWidth="1"/>
    <col min="11524" max="11524" width="13.7109375" style="23" customWidth="1"/>
    <col min="11525" max="11525" width="14.42578125" style="23" customWidth="1"/>
    <col min="11526" max="11526" width="14" style="23" customWidth="1"/>
    <col min="11527" max="11527" width="16.42578125" style="23" customWidth="1"/>
    <col min="11528" max="11777" width="11.42578125" style="23"/>
    <col min="11778" max="11778" width="7" style="23" customWidth="1"/>
    <col min="11779" max="11779" width="38.7109375" style="23" customWidth="1"/>
    <col min="11780" max="11780" width="13.7109375" style="23" customWidth="1"/>
    <col min="11781" max="11781" width="14.42578125" style="23" customWidth="1"/>
    <col min="11782" max="11782" width="14" style="23" customWidth="1"/>
    <col min="11783" max="11783" width="16.42578125" style="23" customWidth="1"/>
    <col min="11784" max="12033" width="11.42578125" style="23"/>
    <col min="12034" max="12034" width="7" style="23" customWidth="1"/>
    <col min="12035" max="12035" width="38.7109375" style="23" customWidth="1"/>
    <col min="12036" max="12036" width="13.7109375" style="23" customWidth="1"/>
    <col min="12037" max="12037" width="14.42578125" style="23" customWidth="1"/>
    <col min="12038" max="12038" width="14" style="23" customWidth="1"/>
    <col min="12039" max="12039" width="16.42578125" style="23" customWidth="1"/>
    <col min="12040" max="12289" width="11.42578125" style="23"/>
    <col min="12290" max="12290" width="7" style="23" customWidth="1"/>
    <col min="12291" max="12291" width="38.7109375" style="23" customWidth="1"/>
    <col min="12292" max="12292" width="13.7109375" style="23" customWidth="1"/>
    <col min="12293" max="12293" width="14.42578125" style="23" customWidth="1"/>
    <col min="12294" max="12294" width="14" style="23" customWidth="1"/>
    <col min="12295" max="12295" width="16.42578125" style="23" customWidth="1"/>
    <col min="12296" max="12545" width="11.42578125" style="23"/>
    <col min="12546" max="12546" width="7" style="23" customWidth="1"/>
    <col min="12547" max="12547" width="38.7109375" style="23" customWidth="1"/>
    <col min="12548" max="12548" width="13.7109375" style="23" customWidth="1"/>
    <col min="12549" max="12549" width="14.42578125" style="23" customWidth="1"/>
    <col min="12550" max="12550" width="14" style="23" customWidth="1"/>
    <col min="12551" max="12551" width="16.42578125" style="23" customWidth="1"/>
    <col min="12552" max="12801" width="11.42578125" style="23"/>
    <col min="12802" max="12802" width="7" style="23" customWidth="1"/>
    <col min="12803" max="12803" width="38.7109375" style="23" customWidth="1"/>
    <col min="12804" max="12804" width="13.7109375" style="23" customWidth="1"/>
    <col min="12805" max="12805" width="14.42578125" style="23" customWidth="1"/>
    <col min="12806" max="12806" width="14" style="23" customWidth="1"/>
    <col min="12807" max="12807" width="16.42578125" style="23" customWidth="1"/>
    <col min="12808" max="13057" width="11.42578125" style="23"/>
    <col min="13058" max="13058" width="7" style="23" customWidth="1"/>
    <col min="13059" max="13059" width="38.7109375" style="23" customWidth="1"/>
    <col min="13060" max="13060" width="13.7109375" style="23" customWidth="1"/>
    <col min="13061" max="13061" width="14.42578125" style="23" customWidth="1"/>
    <col min="13062" max="13062" width="14" style="23" customWidth="1"/>
    <col min="13063" max="13063" width="16.42578125" style="23" customWidth="1"/>
    <col min="13064" max="13313" width="11.42578125" style="23"/>
    <col min="13314" max="13314" width="7" style="23" customWidth="1"/>
    <col min="13315" max="13315" width="38.7109375" style="23" customWidth="1"/>
    <col min="13316" max="13316" width="13.7109375" style="23" customWidth="1"/>
    <col min="13317" max="13317" width="14.42578125" style="23" customWidth="1"/>
    <col min="13318" max="13318" width="14" style="23" customWidth="1"/>
    <col min="13319" max="13319" width="16.42578125" style="23" customWidth="1"/>
    <col min="13320" max="13569" width="11.42578125" style="23"/>
    <col min="13570" max="13570" width="7" style="23" customWidth="1"/>
    <col min="13571" max="13571" width="38.7109375" style="23" customWidth="1"/>
    <col min="13572" max="13572" width="13.7109375" style="23" customWidth="1"/>
    <col min="13573" max="13573" width="14.42578125" style="23" customWidth="1"/>
    <col min="13574" max="13574" width="14" style="23" customWidth="1"/>
    <col min="13575" max="13575" width="16.42578125" style="23" customWidth="1"/>
    <col min="13576" max="13825" width="11.42578125" style="23"/>
    <col min="13826" max="13826" width="7" style="23" customWidth="1"/>
    <col min="13827" max="13827" width="38.7109375" style="23" customWidth="1"/>
    <col min="13828" max="13828" width="13.7109375" style="23" customWidth="1"/>
    <col min="13829" max="13829" width="14.42578125" style="23" customWidth="1"/>
    <col min="13830" max="13830" width="14" style="23" customWidth="1"/>
    <col min="13831" max="13831" width="16.42578125" style="23" customWidth="1"/>
    <col min="13832" max="14081" width="11.42578125" style="23"/>
    <col min="14082" max="14082" width="7" style="23" customWidth="1"/>
    <col min="14083" max="14083" width="38.7109375" style="23" customWidth="1"/>
    <col min="14084" max="14084" width="13.7109375" style="23" customWidth="1"/>
    <col min="14085" max="14085" width="14.42578125" style="23" customWidth="1"/>
    <col min="14086" max="14086" width="14" style="23" customWidth="1"/>
    <col min="14087" max="14087" width="16.42578125" style="23" customWidth="1"/>
    <col min="14088" max="14337" width="11.42578125" style="23"/>
    <col min="14338" max="14338" width="7" style="23" customWidth="1"/>
    <col min="14339" max="14339" width="38.7109375" style="23" customWidth="1"/>
    <col min="14340" max="14340" width="13.7109375" style="23" customWidth="1"/>
    <col min="14341" max="14341" width="14.42578125" style="23" customWidth="1"/>
    <col min="14342" max="14342" width="14" style="23" customWidth="1"/>
    <col min="14343" max="14343" width="16.42578125" style="23" customWidth="1"/>
    <col min="14344" max="14593" width="11.42578125" style="23"/>
    <col min="14594" max="14594" width="7" style="23" customWidth="1"/>
    <col min="14595" max="14595" width="38.7109375" style="23" customWidth="1"/>
    <col min="14596" max="14596" width="13.7109375" style="23" customWidth="1"/>
    <col min="14597" max="14597" width="14.42578125" style="23" customWidth="1"/>
    <col min="14598" max="14598" width="14" style="23" customWidth="1"/>
    <col min="14599" max="14599" width="16.42578125" style="23" customWidth="1"/>
    <col min="14600" max="14849" width="11.42578125" style="23"/>
    <col min="14850" max="14850" width="7" style="23" customWidth="1"/>
    <col min="14851" max="14851" width="38.7109375" style="23" customWidth="1"/>
    <col min="14852" max="14852" width="13.7109375" style="23" customWidth="1"/>
    <col min="14853" max="14853" width="14.42578125" style="23" customWidth="1"/>
    <col min="14854" max="14854" width="14" style="23" customWidth="1"/>
    <col min="14855" max="14855" width="16.42578125" style="23" customWidth="1"/>
    <col min="14856" max="15105" width="11.42578125" style="23"/>
    <col min="15106" max="15106" width="7" style="23" customWidth="1"/>
    <col min="15107" max="15107" width="38.7109375" style="23" customWidth="1"/>
    <col min="15108" max="15108" width="13.7109375" style="23" customWidth="1"/>
    <col min="15109" max="15109" width="14.42578125" style="23" customWidth="1"/>
    <col min="15110" max="15110" width="14" style="23" customWidth="1"/>
    <col min="15111" max="15111" width="16.42578125" style="23" customWidth="1"/>
    <col min="15112" max="15361" width="11.42578125" style="23"/>
    <col min="15362" max="15362" width="7" style="23" customWidth="1"/>
    <col min="15363" max="15363" width="38.7109375" style="23" customWidth="1"/>
    <col min="15364" max="15364" width="13.7109375" style="23" customWidth="1"/>
    <col min="15365" max="15365" width="14.42578125" style="23" customWidth="1"/>
    <col min="15366" max="15366" width="14" style="23" customWidth="1"/>
    <col min="15367" max="15367" width="16.42578125" style="23" customWidth="1"/>
    <col min="15368" max="15617" width="11.42578125" style="23"/>
    <col min="15618" max="15618" width="7" style="23" customWidth="1"/>
    <col min="15619" max="15619" width="38.7109375" style="23" customWidth="1"/>
    <col min="15620" max="15620" width="13.7109375" style="23" customWidth="1"/>
    <col min="15621" max="15621" width="14.42578125" style="23" customWidth="1"/>
    <col min="15622" max="15622" width="14" style="23" customWidth="1"/>
    <col min="15623" max="15623" width="16.42578125" style="23" customWidth="1"/>
    <col min="15624" max="15873" width="11.42578125" style="23"/>
    <col min="15874" max="15874" width="7" style="23" customWidth="1"/>
    <col min="15875" max="15875" width="38.7109375" style="23" customWidth="1"/>
    <col min="15876" max="15876" width="13.7109375" style="23" customWidth="1"/>
    <col min="15877" max="15877" width="14.42578125" style="23" customWidth="1"/>
    <col min="15878" max="15878" width="14" style="23" customWidth="1"/>
    <col min="15879" max="15879" width="16.42578125" style="23" customWidth="1"/>
    <col min="15880" max="16129" width="11.42578125" style="23"/>
    <col min="16130" max="16130" width="7" style="23" customWidth="1"/>
    <col min="16131" max="16131" width="38.7109375" style="23" customWidth="1"/>
    <col min="16132" max="16132" width="13.7109375" style="23" customWidth="1"/>
    <col min="16133" max="16133" width="14.42578125" style="23" customWidth="1"/>
    <col min="16134" max="16134" width="14" style="23" customWidth="1"/>
    <col min="16135" max="16135" width="16.42578125" style="23" customWidth="1"/>
    <col min="16136" max="16384" width="11.42578125" style="23"/>
  </cols>
  <sheetData>
    <row r="1" spans="1:23" ht="27" customHeight="1" x14ac:dyDescent="0.25">
      <c r="A1" s="106" t="s">
        <v>26</v>
      </c>
      <c r="B1" s="106"/>
      <c r="C1" s="106"/>
      <c r="D1" s="106"/>
      <c r="E1" s="61"/>
      <c r="F1" s="62" t="s">
        <v>27</v>
      </c>
      <c r="G1" s="64">
        <v>2018</v>
      </c>
      <c r="H1" s="22"/>
      <c r="I1" s="22"/>
      <c r="M1" s="23" t="s">
        <v>7</v>
      </c>
      <c r="N1" s="24">
        <v>5</v>
      </c>
      <c r="O1" s="23">
        <v>0</v>
      </c>
      <c r="P1" s="23" t="str">
        <f>""</f>
        <v/>
      </c>
      <c r="Q1" s="23" t="str">
        <f>""</f>
        <v/>
      </c>
      <c r="R1" s="23">
        <v>0</v>
      </c>
      <c r="S1" s="23" t="str">
        <f>""</f>
        <v/>
      </c>
      <c r="U1" s="23" t="s">
        <v>10</v>
      </c>
      <c r="V1" s="23" t="s">
        <v>1</v>
      </c>
      <c r="W1" s="23" t="s">
        <v>3</v>
      </c>
    </row>
    <row r="2" spans="1:23" ht="6" customHeight="1" thickBot="1" x14ac:dyDescent="0.3">
      <c r="A2" s="69"/>
      <c r="B2" s="69"/>
      <c r="C2" s="69"/>
      <c r="D2" s="69"/>
      <c r="E2" s="61"/>
      <c r="F2" s="62"/>
      <c r="G2" s="61"/>
      <c r="H2" s="22"/>
      <c r="I2" s="22"/>
    </row>
    <row r="3" spans="1:23" ht="15.75" customHeight="1" x14ac:dyDescent="0.25">
      <c r="A3" s="2" t="s">
        <v>13</v>
      </c>
      <c r="B3" s="1"/>
      <c r="C3" s="89"/>
      <c r="D3" s="100" t="s">
        <v>21</v>
      </c>
      <c r="E3" s="101"/>
      <c r="F3" s="102"/>
      <c r="G3" s="68" t="str">
        <f>IF(G4&gt;179,"Ja","Nei")</f>
        <v>Ja</v>
      </c>
      <c r="M3" s="23" t="s">
        <v>6</v>
      </c>
      <c r="N3" s="24">
        <v>4</v>
      </c>
      <c r="O3" s="23">
        <v>0</v>
      </c>
      <c r="P3" s="23" t="s">
        <v>7</v>
      </c>
      <c r="Q3" s="23" t="s">
        <v>3</v>
      </c>
      <c r="R3" s="23">
        <v>0.1</v>
      </c>
      <c r="S3" s="23" t="s">
        <v>17</v>
      </c>
      <c r="U3" s="23" t="str">
        <f>""</f>
        <v/>
      </c>
      <c r="V3" s="23" t="str">
        <f>""</f>
        <v/>
      </c>
      <c r="W3" s="23" t="str">
        <f>""</f>
        <v/>
      </c>
    </row>
    <row r="4" spans="1:23" ht="15.75" customHeight="1" x14ac:dyDescent="0.2">
      <c r="A4" s="89"/>
      <c r="B4" s="89"/>
      <c r="C4" s="89"/>
      <c r="D4" s="103" t="s">
        <v>20</v>
      </c>
      <c r="E4" s="104"/>
      <c r="F4" s="104"/>
      <c r="G4" s="7">
        <f>SUM(I10:I44)</f>
        <v>185</v>
      </c>
      <c r="H4" s="91"/>
      <c r="J4" s="23"/>
      <c r="M4" s="23" t="s">
        <v>4</v>
      </c>
      <c r="N4" s="24">
        <v>3</v>
      </c>
      <c r="O4" s="23">
        <v>0</v>
      </c>
      <c r="P4" s="23" t="s">
        <v>6</v>
      </c>
      <c r="Q4" s="23" t="s">
        <v>16</v>
      </c>
      <c r="R4" s="23">
        <v>0.2</v>
      </c>
      <c r="S4" s="23" t="s">
        <v>17</v>
      </c>
      <c r="U4" s="23" t="s">
        <v>1</v>
      </c>
      <c r="V4" s="23" t="s">
        <v>7</v>
      </c>
      <c r="W4" s="23" t="s">
        <v>3</v>
      </c>
    </row>
    <row r="5" spans="1:23" ht="15.75" x14ac:dyDescent="0.25">
      <c r="A5" s="2" t="s">
        <v>14</v>
      </c>
      <c r="B5" s="18"/>
      <c r="C5" s="8"/>
      <c r="D5" s="111" t="s">
        <v>12</v>
      </c>
      <c r="E5" s="112"/>
      <c r="F5" s="112"/>
      <c r="G5" s="12">
        <f>SUM(K10:K44)</f>
        <v>111</v>
      </c>
      <c r="H5" s="90"/>
      <c r="J5" s="23"/>
      <c r="M5" s="23" t="s">
        <v>5</v>
      </c>
      <c r="N5" s="24">
        <v>2</v>
      </c>
      <c r="O5" s="23">
        <v>0</v>
      </c>
      <c r="P5" s="23" t="s">
        <v>4</v>
      </c>
      <c r="Q5" s="23" t="s">
        <v>18</v>
      </c>
      <c r="R5" s="23">
        <v>0.3</v>
      </c>
      <c r="S5" s="23" t="s">
        <v>17</v>
      </c>
      <c r="U5" s="23" t="s">
        <v>3</v>
      </c>
      <c r="V5" s="23" t="s">
        <v>6</v>
      </c>
      <c r="W5" s="23" t="s">
        <v>16</v>
      </c>
    </row>
    <row r="6" spans="1:23" ht="15.75" x14ac:dyDescent="0.2">
      <c r="A6" s="89"/>
      <c r="B6" s="89"/>
      <c r="C6" s="8"/>
      <c r="D6" s="111" t="s">
        <v>29</v>
      </c>
      <c r="E6" s="112"/>
      <c r="F6" s="112"/>
      <c r="G6" s="21">
        <f>IF(SUM(K10:K44)&gt;0,J45/G5,G5)</f>
        <v>3</v>
      </c>
      <c r="H6" s="88"/>
      <c r="I6" s="88"/>
      <c r="J6" s="83"/>
      <c r="M6" s="23" t="s">
        <v>8</v>
      </c>
      <c r="N6" s="24">
        <v>1</v>
      </c>
      <c r="O6" s="23">
        <v>0</v>
      </c>
      <c r="P6" s="23" t="s">
        <v>5</v>
      </c>
      <c r="R6" s="23">
        <v>0.4</v>
      </c>
      <c r="S6" s="23" t="s">
        <v>17</v>
      </c>
      <c r="V6" s="23" t="s">
        <v>4</v>
      </c>
    </row>
    <row r="7" spans="1:23" ht="16.5" thickBot="1" x14ac:dyDescent="0.3">
      <c r="A7" s="2" t="s">
        <v>15</v>
      </c>
      <c r="B7" s="18"/>
      <c r="C7" s="8"/>
      <c r="D7" s="107" t="s">
        <v>24</v>
      </c>
      <c r="E7" s="108"/>
      <c r="F7" s="108"/>
      <c r="G7" s="20" t="str">
        <f>VLOOKUP(G6,R:S,2,TRUE)</f>
        <v>C</v>
      </c>
      <c r="H7" s="84"/>
      <c r="I7" s="84"/>
      <c r="J7" s="83"/>
      <c r="M7" s="23" t="s">
        <v>17</v>
      </c>
      <c r="N7" s="24">
        <v>0</v>
      </c>
      <c r="O7" s="23">
        <v>1</v>
      </c>
      <c r="P7" s="23" t="s">
        <v>8</v>
      </c>
      <c r="R7" s="23">
        <v>0.5</v>
      </c>
      <c r="S7" s="23" t="s">
        <v>8</v>
      </c>
      <c r="V7" s="23" t="s">
        <v>5</v>
      </c>
    </row>
    <row r="8" spans="1:23" ht="9.75" customHeight="1" thickBot="1" x14ac:dyDescent="0.25">
      <c r="A8" s="87"/>
      <c r="B8" s="9"/>
      <c r="C8" s="9"/>
      <c r="D8" s="86"/>
      <c r="E8" s="86"/>
      <c r="F8" s="86"/>
      <c r="G8" s="85"/>
      <c r="H8" s="84"/>
      <c r="I8" s="84"/>
      <c r="J8" s="83"/>
      <c r="M8" s="23" t="s">
        <v>3</v>
      </c>
      <c r="N8" s="24">
        <v>0</v>
      </c>
      <c r="O8" s="23">
        <v>0</v>
      </c>
      <c r="P8" s="23" t="s">
        <v>17</v>
      </c>
      <c r="R8" s="23">
        <v>0.6</v>
      </c>
      <c r="S8" s="23" t="s">
        <v>8</v>
      </c>
      <c r="V8" s="23" t="s">
        <v>8</v>
      </c>
    </row>
    <row r="9" spans="1:23" ht="32.25" thickBot="1" x14ac:dyDescent="0.3">
      <c r="A9" s="63" t="s">
        <v>9</v>
      </c>
      <c r="B9" s="96" t="s">
        <v>0</v>
      </c>
      <c r="C9" s="96"/>
      <c r="D9" s="13" t="s">
        <v>11</v>
      </c>
      <c r="E9" s="15" t="s">
        <v>11</v>
      </c>
      <c r="F9" s="14" t="s">
        <v>10</v>
      </c>
      <c r="G9" s="16" t="s">
        <v>1</v>
      </c>
      <c r="H9" s="25" t="s">
        <v>19</v>
      </c>
      <c r="I9" s="26" t="s">
        <v>11</v>
      </c>
      <c r="J9" s="51" t="s">
        <v>2</v>
      </c>
      <c r="M9" s="23" t="s">
        <v>16</v>
      </c>
      <c r="N9" s="24">
        <v>0</v>
      </c>
      <c r="O9" s="23">
        <v>1</v>
      </c>
      <c r="R9" s="23">
        <v>0.7</v>
      </c>
      <c r="S9" s="23" t="s">
        <v>8</v>
      </c>
      <c r="V9" s="23" t="s">
        <v>17</v>
      </c>
    </row>
    <row r="10" spans="1:23" ht="15" customHeight="1" x14ac:dyDescent="0.25">
      <c r="A10" s="45" t="s">
        <v>94</v>
      </c>
      <c r="B10" s="109" t="s">
        <v>31</v>
      </c>
      <c r="C10" s="110"/>
      <c r="D10" s="46">
        <v>4</v>
      </c>
      <c r="E10" s="39">
        <f t="shared" ref="E10:E39" si="0">IF(F10="Karakter",D10,"0")</f>
        <v>4</v>
      </c>
      <c r="F10" s="50" t="s">
        <v>1</v>
      </c>
      <c r="G10" s="19" t="s">
        <v>4</v>
      </c>
      <c r="H10" s="23">
        <f t="shared" ref="H10:H44" si="1">IFERROR(VLOOKUP(G$10:G$44,M:O,3,FALSE),0)</f>
        <v>0</v>
      </c>
      <c r="I10" s="53">
        <f t="shared" ref="I10:I39" si="2">IF(H10=0,D10,0)</f>
        <v>4</v>
      </c>
      <c r="J10" s="83">
        <f t="shared" ref="J10:J44" si="3">IFERROR(VLOOKUP(G$10:G$44,M:N,2,FALSE)*D10,0)</f>
        <v>12</v>
      </c>
      <c r="K10" s="23">
        <f>IF(J10&gt;0,I10,0)</f>
        <v>4</v>
      </c>
      <c r="M10" s="23" t="s">
        <v>18</v>
      </c>
      <c r="N10" s="24">
        <v>0</v>
      </c>
      <c r="O10" s="23">
        <v>1</v>
      </c>
      <c r="R10" s="23">
        <v>0.8</v>
      </c>
      <c r="S10" s="23" t="s">
        <v>8</v>
      </c>
    </row>
    <row r="11" spans="1:23" ht="15" customHeight="1" x14ac:dyDescent="0.25">
      <c r="A11" s="54" t="s">
        <v>93</v>
      </c>
      <c r="B11" s="97" t="s">
        <v>33</v>
      </c>
      <c r="C11" s="97"/>
      <c r="D11" s="48">
        <v>11</v>
      </c>
      <c r="E11" s="40">
        <f t="shared" si="0"/>
        <v>11</v>
      </c>
      <c r="F11" s="50" t="s">
        <v>1</v>
      </c>
      <c r="G11" s="19" t="s">
        <v>4</v>
      </c>
      <c r="H11" s="23">
        <f t="shared" si="1"/>
        <v>0</v>
      </c>
      <c r="I11" s="53">
        <f t="shared" si="2"/>
        <v>11</v>
      </c>
      <c r="J11" s="83">
        <f t="shared" si="3"/>
        <v>33</v>
      </c>
      <c r="K11" s="23">
        <f t="shared" ref="K11:K44" si="4">IF(J11&gt;0,I11,0)</f>
        <v>11</v>
      </c>
      <c r="M11" s="23" t="str">
        <f>""</f>
        <v/>
      </c>
      <c r="N11" s="24">
        <v>0</v>
      </c>
      <c r="O11" s="23">
        <v>1</v>
      </c>
      <c r="R11" s="23">
        <v>0.9</v>
      </c>
      <c r="S11" s="23" t="s">
        <v>8</v>
      </c>
    </row>
    <row r="12" spans="1:23" ht="15" customHeight="1" x14ac:dyDescent="0.25">
      <c r="A12" s="54" t="s">
        <v>92</v>
      </c>
      <c r="B12" s="97" t="s">
        <v>37</v>
      </c>
      <c r="C12" s="97"/>
      <c r="D12" s="48">
        <v>3</v>
      </c>
      <c r="E12" s="40" t="str">
        <f t="shared" si="0"/>
        <v>0</v>
      </c>
      <c r="F12" s="50" t="s">
        <v>3</v>
      </c>
      <c r="G12" s="19" t="s">
        <v>3</v>
      </c>
      <c r="H12" s="23">
        <f t="shared" si="1"/>
        <v>0</v>
      </c>
      <c r="I12" s="53">
        <f t="shared" si="2"/>
        <v>3</v>
      </c>
      <c r="J12" s="83">
        <f t="shared" si="3"/>
        <v>0</v>
      </c>
      <c r="K12" s="23">
        <f t="shared" si="4"/>
        <v>0</v>
      </c>
      <c r="M12" s="23" t="str">
        <f>""</f>
        <v/>
      </c>
      <c r="N12" s="23" t="str">
        <f>""</f>
        <v/>
      </c>
      <c r="O12" s="23" t="str">
        <f>""</f>
        <v/>
      </c>
      <c r="R12" s="23">
        <v>1</v>
      </c>
      <c r="S12" s="23" t="s">
        <v>8</v>
      </c>
    </row>
    <row r="13" spans="1:23" ht="15" customHeight="1" x14ac:dyDescent="0.25">
      <c r="A13" s="54" t="s">
        <v>91</v>
      </c>
      <c r="B13" s="97" t="s">
        <v>39</v>
      </c>
      <c r="C13" s="97"/>
      <c r="D13" s="48">
        <v>3</v>
      </c>
      <c r="E13" s="40">
        <f t="shared" si="0"/>
        <v>3</v>
      </c>
      <c r="F13" s="50" t="s">
        <v>1</v>
      </c>
      <c r="G13" s="19" t="s">
        <v>7</v>
      </c>
      <c r="H13" s="23">
        <f t="shared" si="1"/>
        <v>0</v>
      </c>
      <c r="I13" s="53">
        <f t="shared" si="2"/>
        <v>3</v>
      </c>
      <c r="J13" s="83">
        <f t="shared" si="3"/>
        <v>15</v>
      </c>
      <c r="K13" s="23">
        <f t="shared" si="4"/>
        <v>3</v>
      </c>
      <c r="N13" s="23"/>
      <c r="R13" s="23">
        <v>1.1000000000000001</v>
      </c>
      <c r="S13" s="23" t="s">
        <v>8</v>
      </c>
    </row>
    <row r="14" spans="1:23" ht="15" customHeight="1" x14ac:dyDescent="0.25">
      <c r="A14" s="54" t="s">
        <v>90</v>
      </c>
      <c r="B14" s="98" t="s">
        <v>41</v>
      </c>
      <c r="C14" s="99"/>
      <c r="D14" s="48">
        <v>4</v>
      </c>
      <c r="E14" s="40">
        <f t="shared" si="0"/>
        <v>4</v>
      </c>
      <c r="F14" s="50" t="s">
        <v>1</v>
      </c>
      <c r="G14" s="19" t="s">
        <v>7</v>
      </c>
      <c r="H14" s="23">
        <f t="shared" si="1"/>
        <v>0</v>
      </c>
      <c r="I14" s="53">
        <f t="shared" si="2"/>
        <v>4</v>
      </c>
      <c r="J14" s="83">
        <f t="shared" si="3"/>
        <v>20</v>
      </c>
      <c r="K14" s="23">
        <f t="shared" si="4"/>
        <v>4</v>
      </c>
      <c r="N14" s="23"/>
      <c r="R14" s="23">
        <v>1.2</v>
      </c>
      <c r="S14" s="23" t="s">
        <v>8</v>
      </c>
    </row>
    <row r="15" spans="1:23" ht="15" customHeight="1" x14ac:dyDescent="0.25">
      <c r="A15" s="54" t="s">
        <v>89</v>
      </c>
      <c r="B15" s="113" t="s">
        <v>88</v>
      </c>
      <c r="C15" s="113"/>
      <c r="D15" s="48">
        <v>9</v>
      </c>
      <c r="E15" s="40">
        <f t="shared" si="0"/>
        <v>9</v>
      </c>
      <c r="F15" s="50" t="s">
        <v>1</v>
      </c>
      <c r="G15" s="19" t="s">
        <v>6</v>
      </c>
      <c r="H15" s="23">
        <f t="shared" si="1"/>
        <v>0</v>
      </c>
      <c r="I15" s="53">
        <f t="shared" si="2"/>
        <v>9</v>
      </c>
      <c r="J15" s="83">
        <f t="shared" si="3"/>
        <v>36</v>
      </c>
      <c r="K15" s="23">
        <f t="shared" si="4"/>
        <v>9</v>
      </c>
      <c r="R15" s="23">
        <v>1.3</v>
      </c>
      <c r="S15" s="23" t="s">
        <v>8</v>
      </c>
    </row>
    <row r="16" spans="1:23" ht="15" customHeight="1" x14ac:dyDescent="0.25">
      <c r="A16" s="54" t="s">
        <v>87</v>
      </c>
      <c r="B16" s="97" t="s">
        <v>86</v>
      </c>
      <c r="C16" s="97"/>
      <c r="D16" s="48">
        <v>7</v>
      </c>
      <c r="E16" s="40">
        <f t="shared" si="0"/>
        <v>7</v>
      </c>
      <c r="F16" s="50" t="s">
        <v>1</v>
      </c>
      <c r="G16" s="19" t="s">
        <v>4</v>
      </c>
      <c r="H16" s="23">
        <f t="shared" si="1"/>
        <v>0</v>
      </c>
      <c r="I16" s="53">
        <f t="shared" si="2"/>
        <v>7</v>
      </c>
      <c r="J16" s="83">
        <f t="shared" si="3"/>
        <v>21</v>
      </c>
      <c r="K16" s="23">
        <f t="shared" si="4"/>
        <v>7</v>
      </c>
      <c r="R16" s="23">
        <v>2.2999999999999998</v>
      </c>
      <c r="S16" s="23" t="s">
        <v>8</v>
      </c>
    </row>
    <row r="17" spans="1:19" ht="15" customHeight="1" x14ac:dyDescent="0.25">
      <c r="A17" s="54" t="s">
        <v>85</v>
      </c>
      <c r="B17" s="97" t="s">
        <v>45</v>
      </c>
      <c r="C17" s="97"/>
      <c r="D17" s="48">
        <v>10</v>
      </c>
      <c r="E17" s="40">
        <f t="shared" si="0"/>
        <v>10</v>
      </c>
      <c r="F17" s="50" t="s">
        <v>1</v>
      </c>
      <c r="G17" s="19" t="s">
        <v>4</v>
      </c>
      <c r="H17" s="23">
        <f t="shared" si="1"/>
        <v>0</v>
      </c>
      <c r="I17" s="53">
        <f t="shared" si="2"/>
        <v>10</v>
      </c>
      <c r="J17" s="83">
        <f t="shared" si="3"/>
        <v>30</v>
      </c>
      <c r="K17" s="23">
        <f t="shared" si="4"/>
        <v>10</v>
      </c>
      <c r="R17" s="23">
        <v>3.3</v>
      </c>
      <c r="S17" s="23" t="s">
        <v>8</v>
      </c>
    </row>
    <row r="18" spans="1:19" ht="15" customHeight="1" x14ac:dyDescent="0.25">
      <c r="A18" s="54" t="s">
        <v>84</v>
      </c>
      <c r="B18" s="97" t="s">
        <v>47</v>
      </c>
      <c r="C18" s="97"/>
      <c r="D18" s="48">
        <v>3</v>
      </c>
      <c r="E18" s="40">
        <f t="shared" si="0"/>
        <v>3</v>
      </c>
      <c r="F18" s="50" t="s">
        <v>1</v>
      </c>
      <c r="G18" s="19" t="s">
        <v>6</v>
      </c>
      <c r="H18" s="23">
        <f t="shared" si="1"/>
        <v>0</v>
      </c>
      <c r="I18" s="53">
        <f t="shared" si="2"/>
        <v>3</v>
      </c>
      <c r="J18" s="83">
        <f t="shared" si="3"/>
        <v>12</v>
      </c>
      <c r="K18" s="23">
        <f t="shared" si="4"/>
        <v>3</v>
      </c>
      <c r="R18" s="23">
        <v>4.3</v>
      </c>
      <c r="S18" s="23" t="s">
        <v>8</v>
      </c>
    </row>
    <row r="19" spans="1:19" ht="15" customHeight="1" x14ac:dyDescent="0.25">
      <c r="A19" s="54" t="s">
        <v>83</v>
      </c>
      <c r="B19" s="97" t="s">
        <v>49</v>
      </c>
      <c r="C19" s="97"/>
      <c r="D19" s="48">
        <v>2</v>
      </c>
      <c r="E19" s="40" t="str">
        <f t="shared" si="0"/>
        <v>0</v>
      </c>
      <c r="F19" s="50" t="s">
        <v>3</v>
      </c>
      <c r="G19" s="19" t="s">
        <v>3</v>
      </c>
      <c r="H19" s="23">
        <f t="shared" si="1"/>
        <v>0</v>
      </c>
      <c r="I19" s="53">
        <f t="shared" si="2"/>
        <v>2</v>
      </c>
      <c r="J19" s="83">
        <f t="shared" si="3"/>
        <v>0</v>
      </c>
      <c r="K19" s="23">
        <f t="shared" si="4"/>
        <v>0</v>
      </c>
      <c r="R19" s="23">
        <v>5.3</v>
      </c>
      <c r="S19" s="23" t="s">
        <v>8</v>
      </c>
    </row>
    <row r="20" spans="1:19" ht="15" customHeight="1" x14ac:dyDescent="0.25">
      <c r="A20" s="54" t="s">
        <v>82</v>
      </c>
      <c r="B20" s="97" t="s">
        <v>51</v>
      </c>
      <c r="C20" s="97"/>
      <c r="D20" s="48">
        <v>2</v>
      </c>
      <c r="E20" s="40" t="str">
        <f t="shared" si="0"/>
        <v>0</v>
      </c>
      <c r="F20" s="50" t="s">
        <v>3</v>
      </c>
      <c r="G20" s="19" t="s">
        <v>3</v>
      </c>
      <c r="H20" s="23">
        <f t="shared" si="1"/>
        <v>0</v>
      </c>
      <c r="I20" s="53">
        <f t="shared" si="2"/>
        <v>2</v>
      </c>
      <c r="J20" s="83">
        <f t="shared" si="3"/>
        <v>0</v>
      </c>
      <c r="K20" s="23">
        <f t="shared" si="4"/>
        <v>0</v>
      </c>
      <c r="R20" s="23">
        <v>6.3</v>
      </c>
      <c r="S20" s="23" t="s">
        <v>8</v>
      </c>
    </row>
    <row r="21" spans="1:19" ht="15" customHeight="1" x14ac:dyDescent="0.25">
      <c r="A21" s="47" t="s">
        <v>81</v>
      </c>
      <c r="B21" s="97" t="s">
        <v>35</v>
      </c>
      <c r="C21" s="97"/>
      <c r="D21" s="48">
        <v>2</v>
      </c>
      <c r="E21" s="40" t="str">
        <f t="shared" si="0"/>
        <v>0</v>
      </c>
      <c r="F21" s="50" t="s">
        <v>3</v>
      </c>
      <c r="G21" s="19" t="s">
        <v>3</v>
      </c>
      <c r="H21" s="23">
        <f t="shared" si="1"/>
        <v>0</v>
      </c>
      <c r="I21" s="53">
        <f t="shared" si="2"/>
        <v>2</v>
      </c>
      <c r="J21" s="83">
        <f t="shared" si="3"/>
        <v>0</v>
      </c>
      <c r="K21" s="23">
        <f t="shared" si="4"/>
        <v>0</v>
      </c>
      <c r="R21" s="23">
        <v>7.3</v>
      </c>
      <c r="S21" s="23" t="s">
        <v>8</v>
      </c>
    </row>
    <row r="22" spans="1:19" ht="15" customHeight="1" x14ac:dyDescent="0.25">
      <c r="A22" s="47" t="s">
        <v>56</v>
      </c>
      <c r="B22" s="98" t="s">
        <v>57</v>
      </c>
      <c r="C22" s="99"/>
      <c r="D22" s="48">
        <v>57</v>
      </c>
      <c r="E22" s="40" t="str">
        <f t="shared" si="0"/>
        <v>0</v>
      </c>
      <c r="F22" s="50" t="s">
        <v>3</v>
      </c>
      <c r="G22" s="19" t="s">
        <v>3</v>
      </c>
      <c r="H22" s="23">
        <f t="shared" si="1"/>
        <v>0</v>
      </c>
      <c r="I22" s="53">
        <f t="shared" si="2"/>
        <v>57</v>
      </c>
      <c r="J22" s="83">
        <f t="shared" si="3"/>
        <v>0</v>
      </c>
      <c r="K22" s="23">
        <f t="shared" si="4"/>
        <v>0</v>
      </c>
      <c r="R22" s="23">
        <v>8.3000000000000007</v>
      </c>
      <c r="S22" s="23" t="s">
        <v>8</v>
      </c>
    </row>
    <row r="23" spans="1:19" ht="15" customHeight="1" x14ac:dyDescent="0.25">
      <c r="A23" s="47" t="s">
        <v>54</v>
      </c>
      <c r="B23" s="98" t="s">
        <v>55</v>
      </c>
      <c r="C23" s="99"/>
      <c r="D23" s="48">
        <v>3</v>
      </c>
      <c r="E23" s="40" t="str">
        <f t="shared" si="0"/>
        <v>0</v>
      </c>
      <c r="F23" s="50" t="s">
        <v>3</v>
      </c>
      <c r="G23" s="19" t="s">
        <v>3</v>
      </c>
      <c r="H23" s="23">
        <f t="shared" si="1"/>
        <v>0</v>
      </c>
      <c r="I23" s="53">
        <f t="shared" si="2"/>
        <v>3</v>
      </c>
      <c r="J23" s="83">
        <f t="shared" si="3"/>
        <v>0</v>
      </c>
      <c r="K23" s="23">
        <f t="shared" si="4"/>
        <v>0</v>
      </c>
      <c r="R23" s="23">
        <v>9.3000000000000007</v>
      </c>
      <c r="S23" s="23" t="s">
        <v>8</v>
      </c>
    </row>
    <row r="24" spans="1:19" ht="15" customHeight="1" x14ac:dyDescent="0.25">
      <c r="A24" s="47" t="s">
        <v>80</v>
      </c>
      <c r="B24" s="98" t="s">
        <v>59</v>
      </c>
      <c r="C24" s="99"/>
      <c r="D24" s="48">
        <v>10</v>
      </c>
      <c r="E24" s="40">
        <f t="shared" si="0"/>
        <v>10</v>
      </c>
      <c r="F24" s="50" t="s">
        <v>1</v>
      </c>
      <c r="G24" s="19" t="s">
        <v>5</v>
      </c>
      <c r="H24" s="23">
        <f t="shared" si="1"/>
        <v>0</v>
      </c>
      <c r="I24" s="53">
        <f t="shared" si="2"/>
        <v>10</v>
      </c>
      <c r="J24" s="83">
        <f t="shared" si="3"/>
        <v>20</v>
      </c>
      <c r="K24" s="23">
        <f t="shared" si="4"/>
        <v>10</v>
      </c>
      <c r="R24" s="23">
        <v>10.3</v>
      </c>
      <c r="S24" s="23" t="s">
        <v>8</v>
      </c>
    </row>
    <row r="25" spans="1:19" ht="15" customHeight="1" x14ac:dyDescent="0.25">
      <c r="A25" s="49" t="s">
        <v>79</v>
      </c>
      <c r="B25" s="98" t="s">
        <v>61</v>
      </c>
      <c r="C25" s="99"/>
      <c r="D25" s="48">
        <v>7</v>
      </c>
      <c r="E25" s="40">
        <f t="shared" si="0"/>
        <v>7</v>
      </c>
      <c r="F25" s="50" t="s">
        <v>1</v>
      </c>
      <c r="G25" s="19" t="s">
        <v>6</v>
      </c>
      <c r="H25" s="23">
        <f t="shared" si="1"/>
        <v>0</v>
      </c>
      <c r="I25" s="53">
        <f t="shared" si="2"/>
        <v>7</v>
      </c>
      <c r="J25" s="83">
        <f t="shared" si="3"/>
        <v>28</v>
      </c>
      <c r="K25" s="23">
        <f t="shared" si="4"/>
        <v>7</v>
      </c>
      <c r="R25" s="23">
        <v>11.3</v>
      </c>
      <c r="S25" s="23" t="s">
        <v>8</v>
      </c>
    </row>
    <row r="26" spans="1:19" ht="15" customHeight="1" x14ac:dyDescent="0.25">
      <c r="A26" s="49" t="s">
        <v>52</v>
      </c>
      <c r="B26" s="98" t="s">
        <v>53</v>
      </c>
      <c r="C26" s="99"/>
      <c r="D26" s="48">
        <v>5</v>
      </c>
      <c r="E26" s="40" t="str">
        <f t="shared" si="0"/>
        <v>0</v>
      </c>
      <c r="F26" s="50" t="s">
        <v>3</v>
      </c>
      <c r="G26" s="19" t="s">
        <v>3</v>
      </c>
      <c r="H26" s="23">
        <f t="shared" si="1"/>
        <v>0</v>
      </c>
      <c r="I26" s="53">
        <f t="shared" si="2"/>
        <v>5</v>
      </c>
      <c r="J26" s="83">
        <f t="shared" si="3"/>
        <v>0</v>
      </c>
      <c r="K26" s="23">
        <f t="shared" si="4"/>
        <v>0</v>
      </c>
      <c r="R26" s="23">
        <v>12.3</v>
      </c>
      <c r="S26" s="23" t="s">
        <v>8</v>
      </c>
    </row>
    <row r="27" spans="1:19" ht="15" customHeight="1" x14ac:dyDescent="0.25">
      <c r="A27" s="49" t="s">
        <v>78</v>
      </c>
      <c r="B27" s="97" t="s">
        <v>64</v>
      </c>
      <c r="C27" s="97"/>
      <c r="D27" s="48">
        <v>10</v>
      </c>
      <c r="E27" s="40">
        <f t="shared" si="0"/>
        <v>10</v>
      </c>
      <c r="F27" s="50" t="s">
        <v>1</v>
      </c>
      <c r="G27" s="19" t="s">
        <v>4</v>
      </c>
      <c r="H27" s="23">
        <f t="shared" si="1"/>
        <v>0</v>
      </c>
      <c r="I27" s="53">
        <f t="shared" si="2"/>
        <v>10</v>
      </c>
      <c r="J27" s="83">
        <f t="shared" si="3"/>
        <v>30</v>
      </c>
      <c r="K27" s="23">
        <f t="shared" si="4"/>
        <v>10</v>
      </c>
      <c r="R27" s="23">
        <v>1.4</v>
      </c>
      <c r="S27" s="23" t="s">
        <v>8</v>
      </c>
    </row>
    <row r="28" spans="1:19" ht="15" customHeight="1" x14ac:dyDescent="0.25">
      <c r="A28" s="49" t="s">
        <v>77</v>
      </c>
      <c r="B28" s="97" t="s">
        <v>66</v>
      </c>
      <c r="C28" s="97"/>
      <c r="D28" s="48">
        <v>18</v>
      </c>
      <c r="E28" s="40">
        <f t="shared" si="0"/>
        <v>18</v>
      </c>
      <c r="F28" s="50" t="s">
        <v>1</v>
      </c>
      <c r="G28" s="19" t="s">
        <v>5</v>
      </c>
      <c r="H28" s="23">
        <f t="shared" si="1"/>
        <v>0</v>
      </c>
      <c r="I28" s="53">
        <f t="shared" si="2"/>
        <v>18</v>
      </c>
      <c r="J28" s="83">
        <f t="shared" si="3"/>
        <v>36</v>
      </c>
      <c r="K28" s="23">
        <f t="shared" si="4"/>
        <v>18</v>
      </c>
      <c r="R28" s="23">
        <v>1.5</v>
      </c>
      <c r="S28" s="23" t="s">
        <v>5</v>
      </c>
    </row>
    <row r="29" spans="1:19" ht="15" customHeight="1" x14ac:dyDescent="0.25">
      <c r="A29" s="47" t="s">
        <v>76</v>
      </c>
      <c r="B29" s="97" t="s">
        <v>75</v>
      </c>
      <c r="C29" s="97"/>
      <c r="D29" s="48">
        <v>9</v>
      </c>
      <c r="E29" s="40">
        <f t="shared" si="0"/>
        <v>9</v>
      </c>
      <c r="F29" s="50" t="s">
        <v>1</v>
      </c>
      <c r="G29" s="19" t="s">
        <v>5</v>
      </c>
      <c r="H29" s="23">
        <f t="shared" si="1"/>
        <v>0</v>
      </c>
      <c r="I29" s="53">
        <f t="shared" si="2"/>
        <v>9</v>
      </c>
      <c r="J29" s="83">
        <f t="shared" si="3"/>
        <v>18</v>
      </c>
      <c r="K29" s="23">
        <f t="shared" si="4"/>
        <v>9</v>
      </c>
      <c r="N29" s="23"/>
      <c r="R29" s="23">
        <v>1.6</v>
      </c>
      <c r="S29" s="23" t="s">
        <v>5</v>
      </c>
    </row>
    <row r="30" spans="1:19" ht="15" customHeight="1" x14ac:dyDescent="0.25">
      <c r="A30" s="49" t="s">
        <v>74</v>
      </c>
      <c r="B30" s="97" t="s">
        <v>35</v>
      </c>
      <c r="C30" s="97"/>
      <c r="D30" s="48">
        <v>2</v>
      </c>
      <c r="E30" s="40">
        <f t="shared" si="0"/>
        <v>2</v>
      </c>
      <c r="F30" s="50" t="s">
        <v>1</v>
      </c>
      <c r="G30" s="19" t="s">
        <v>4</v>
      </c>
      <c r="H30" s="23">
        <f t="shared" si="1"/>
        <v>0</v>
      </c>
      <c r="I30" s="53">
        <f t="shared" si="2"/>
        <v>2</v>
      </c>
      <c r="J30" s="83">
        <f t="shared" si="3"/>
        <v>6</v>
      </c>
      <c r="K30" s="23">
        <f t="shared" si="4"/>
        <v>2</v>
      </c>
      <c r="N30" s="23"/>
      <c r="R30" s="23">
        <v>1.7</v>
      </c>
      <c r="S30" s="23" t="s">
        <v>5</v>
      </c>
    </row>
    <row r="31" spans="1:19" ht="15" customHeight="1" x14ac:dyDescent="0.25">
      <c r="A31" s="47" t="s">
        <v>73</v>
      </c>
      <c r="B31" s="97" t="s">
        <v>70</v>
      </c>
      <c r="C31" s="97"/>
      <c r="D31" s="48">
        <v>4</v>
      </c>
      <c r="E31" s="40">
        <f t="shared" si="0"/>
        <v>4</v>
      </c>
      <c r="F31" s="50" t="s">
        <v>1</v>
      </c>
      <c r="G31" s="19" t="s">
        <v>6</v>
      </c>
      <c r="H31" s="23">
        <f t="shared" si="1"/>
        <v>0</v>
      </c>
      <c r="I31" s="53">
        <f t="shared" si="2"/>
        <v>4</v>
      </c>
      <c r="J31" s="83">
        <f t="shared" si="3"/>
        <v>16</v>
      </c>
      <c r="K31" s="23">
        <f t="shared" si="4"/>
        <v>4</v>
      </c>
      <c r="N31" s="23"/>
      <c r="R31" s="23">
        <v>1.8</v>
      </c>
      <c r="S31" s="23" t="s">
        <v>5</v>
      </c>
    </row>
    <row r="32" spans="1:19" ht="15" customHeight="1" x14ac:dyDescent="0.25">
      <c r="A32" s="47"/>
      <c r="B32" s="97"/>
      <c r="C32" s="97"/>
      <c r="D32" s="48"/>
      <c r="E32" s="40" t="str">
        <f t="shared" si="0"/>
        <v>0</v>
      </c>
      <c r="F32" s="50"/>
      <c r="G32" s="19"/>
      <c r="H32" s="23">
        <f t="shared" si="1"/>
        <v>0</v>
      </c>
      <c r="I32" s="53">
        <f t="shared" si="2"/>
        <v>0</v>
      </c>
      <c r="J32" s="83">
        <f t="shared" si="3"/>
        <v>0</v>
      </c>
      <c r="K32" s="23">
        <f t="shared" si="4"/>
        <v>0</v>
      </c>
      <c r="N32" s="23"/>
      <c r="R32" s="23">
        <v>1.9</v>
      </c>
      <c r="S32" s="23" t="s">
        <v>5</v>
      </c>
    </row>
    <row r="33" spans="1:19" ht="15" customHeight="1" x14ac:dyDescent="0.25">
      <c r="A33" s="47"/>
      <c r="B33" s="97"/>
      <c r="C33" s="97"/>
      <c r="D33" s="48"/>
      <c r="E33" s="40" t="str">
        <f t="shared" si="0"/>
        <v>0</v>
      </c>
      <c r="F33" s="50"/>
      <c r="G33" s="19"/>
      <c r="H33" s="23">
        <f t="shared" si="1"/>
        <v>0</v>
      </c>
      <c r="I33" s="53">
        <f t="shared" si="2"/>
        <v>0</v>
      </c>
      <c r="J33" s="83">
        <f t="shared" si="3"/>
        <v>0</v>
      </c>
      <c r="K33" s="23">
        <f t="shared" si="4"/>
        <v>0</v>
      </c>
      <c r="N33" s="23"/>
      <c r="R33" s="23">
        <v>2</v>
      </c>
      <c r="S33" s="23" t="s">
        <v>5</v>
      </c>
    </row>
    <row r="34" spans="1:19" ht="15" customHeight="1" x14ac:dyDescent="0.25">
      <c r="A34" s="47"/>
      <c r="B34" s="97"/>
      <c r="C34" s="97"/>
      <c r="D34" s="48"/>
      <c r="E34" s="40" t="str">
        <f t="shared" si="0"/>
        <v>0</v>
      </c>
      <c r="F34" s="50" t="s">
        <v>22</v>
      </c>
      <c r="G34" s="19"/>
      <c r="H34" s="23">
        <f t="shared" si="1"/>
        <v>0</v>
      </c>
      <c r="I34" s="53">
        <f t="shared" si="2"/>
        <v>0</v>
      </c>
      <c r="J34" s="83">
        <f t="shared" si="3"/>
        <v>0</v>
      </c>
      <c r="K34" s="23">
        <f t="shared" si="4"/>
        <v>0</v>
      </c>
      <c r="N34" s="23"/>
      <c r="R34" s="23">
        <v>2.1</v>
      </c>
      <c r="S34" s="23" t="s">
        <v>5</v>
      </c>
    </row>
    <row r="35" spans="1:19" ht="15" customHeight="1" x14ac:dyDescent="0.25">
      <c r="A35" s="47"/>
      <c r="B35" s="97"/>
      <c r="C35" s="97"/>
      <c r="D35" s="48"/>
      <c r="E35" s="40" t="str">
        <f t="shared" si="0"/>
        <v>0</v>
      </c>
      <c r="F35" s="50"/>
      <c r="G35" s="19"/>
      <c r="H35" s="23">
        <f t="shared" si="1"/>
        <v>0</v>
      </c>
      <c r="I35" s="53">
        <f t="shared" si="2"/>
        <v>0</v>
      </c>
      <c r="J35" s="83">
        <f t="shared" si="3"/>
        <v>0</v>
      </c>
      <c r="K35" s="23">
        <f t="shared" si="4"/>
        <v>0</v>
      </c>
      <c r="N35" s="23"/>
      <c r="R35" s="23">
        <v>2.2000000000000002</v>
      </c>
      <c r="S35" s="23" t="s">
        <v>5</v>
      </c>
    </row>
    <row r="36" spans="1:19" ht="15" customHeight="1" x14ac:dyDescent="0.25">
      <c r="A36" s="49"/>
      <c r="B36" s="97"/>
      <c r="C36" s="97"/>
      <c r="D36" s="48"/>
      <c r="E36" s="40" t="str">
        <f t="shared" si="0"/>
        <v>0</v>
      </c>
      <c r="F36" s="50"/>
      <c r="G36" s="19"/>
      <c r="H36" s="23">
        <f t="shared" si="1"/>
        <v>0</v>
      </c>
      <c r="I36" s="53">
        <f t="shared" si="2"/>
        <v>0</v>
      </c>
      <c r="J36" s="83">
        <f t="shared" si="3"/>
        <v>0</v>
      </c>
      <c r="K36" s="23">
        <f t="shared" si="4"/>
        <v>0</v>
      </c>
      <c r="N36" s="23"/>
      <c r="R36" s="23">
        <v>2.2999999999999998</v>
      </c>
      <c r="S36" s="23" t="s">
        <v>5</v>
      </c>
    </row>
    <row r="37" spans="1:19" ht="15" customHeight="1" x14ac:dyDescent="0.25">
      <c r="A37" s="49"/>
      <c r="B37" s="97"/>
      <c r="C37" s="97"/>
      <c r="D37" s="48"/>
      <c r="E37" s="40" t="str">
        <f t="shared" si="0"/>
        <v>0</v>
      </c>
      <c r="F37" s="50" t="s">
        <v>22</v>
      </c>
      <c r="G37" s="19"/>
      <c r="H37" s="23">
        <f t="shared" si="1"/>
        <v>0</v>
      </c>
      <c r="I37" s="53">
        <f t="shared" si="2"/>
        <v>0</v>
      </c>
      <c r="J37" s="83">
        <f t="shared" si="3"/>
        <v>0</v>
      </c>
      <c r="K37" s="23">
        <f t="shared" si="4"/>
        <v>0</v>
      </c>
      <c r="N37" s="23"/>
      <c r="R37" s="23">
        <v>2.4</v>
      </c>
      <c r="S37" s="23" t="s">
        <v>5</v>
      </c>
    </row>
    <row r="38" spans="1:19" ht="15" customHeight="1" x14ac:dyDescent="0.25">
      <c r="A38" s="49"/>
      <c r="B38" s="97"/>
      <c r="C38" s="97"/>
      <c r="D38" s="48"/>
      <c r="E38" s="40" t="str">
        <f t="shared" si="0"/>
        <v>0</v>
      </c>
      <c r="F38" s="50"/>
      <c r="G38" s="19"/>
      <c r="H38" s="23">
        <f t="shared" si="1"/>
        <v>0</v>
      </c>
      <c r="I38" s="53">
        <f t="shared" si="2"/>
        <v>0</v>
      </c>
      <c r="J38" s="83">
        <f t="shared" si="3"/>
        <v>0</v>
      </c>
      <c r="K38" s="23">
        <f t="shared" si="4"/>
        <v>0</v>
      </c>
      <c r="N38" s="23"/>
      <c r="R38" s="23">
        <v>2.5</v>
      </c>
      <c r="S38" s="23" t="s">
        <v>4</v>
      </c>
    </row>
    <row r="39" spans="1:19" ht="15" customHeight="1" x14ac:dyDescent="0.25">
      <c r="A39" s="49"/>
      <c r="B39" s="97"/>
      <c r="C39" s="97"/>
      <c r="D39" s="48"/>
      <c r="E39" s="40" t="str">
        <f t="shared" si="0"/>
        <v>0</v>
      </c>
      <c r="F39" s="50"/>
      <c r="G39" s="19"/>
      <c r="H39" s="23">
        <f t="shared" si="1"/>
        <v>0</v>
      </c>
      <c r="I39" s="53">
        <f t="shared" si="2"/>
        <v>0</v>
      </c>
      <c r="J39" s="83">
        <f t="shared" si="3"/>
        <v>0</v>
      </c>
      <c r="K39" s="23">
        <f t="shared" si="4"/>
        <v>0</v>
      </c>
      <c r="N39" s="23"/>
      <c r="R39" s="23">
        <v>2.6</v>
      </c>
      <c r="S39" s="23" t="s">
        <v>4</v>
      </c>
    </row>
    <row r="40" spans="1:19" ht="15" customHeight="1" x14ac:dyDescent="0.25">
      <c r="A40" s="47"/>
      <c r="B40" s="97"/>
      <c r="C40" s="97"/>
      <c r="D40" s="48"/>
      <c r="E40" s="40" t="str">
        <f>IF(F40="Karakter",D40,"0")</f>
        <v>0</v>
      </c>
      <c r="F40" s="50" t="s">
        <v>22</v>
      </c>
      <c r="G40" s="19"/>
      <c r="H40" s="23">
        <f t="shared" si="1"/>
        <v>0</v>
      </c>
      <c r="I40" s="53">
        <f>IF(H40=0,D40,0)</f>
        <v>0</v>
      </c>
      <c r="J40" s="83">
        <f t="shared" si="3"/>
        <v>0</v>
      </c>
      <c r="K40" s="23">
        <f t="shared" si="4"/>
        <v>0</v>
      </c>
      <c r="N40" s="23"/>
      <c r="R40" s="23">
        <v>2.7</v>
      </c>
      <c r="S40" s="23" t="s">
        <v>4</v>
      </c>
    </row>
    <row r="41" spans="1:19" ht="15" customHeight="1" x14ac:dyDescent="0.25">
      <c r="A41" s="49"/>
      <c r="B41" s="97"/>
      <c r="C41" s="97"/>
      <c r="D41" s="48"/>
      <c r="E41" s="40" t="str">
        <f>IF(F41="Karakter",D41,"0")</f>
        <v>0</v>
      </c>
      <c r="F41" s="50"/>
      <c r="G41" s="19"/>
      <c r="H41" s="23">
        <f t="shared" si="1"/>
        <v>0</v>
      </c>
      <c r="I41" s="53">
        <f>IF(H41=0,D41,0)</f>
        <v>0</v>
      </c>
      <c r="J41" s="83">
        <f t="shared" si="3"/>
        <v>0</v>
      </c>
      <c r="K41" s="23">
        <f t="shared" si="4"/>
        <v>0</v>
      </c>
      <c r="N41" s="23"/>
      <c r="R41" s="23">
        <v>2.8</v>
      </c>
      <c r="S41" s="23" t="s">
        <v>4</v>
      </c>
    </row>
    <row r="42" spans="1:19" ht="15" customHeight="1" x14ac:dyDescent="0.25">
      <c r="A42" s="47"/>
      <c r="B42" s="97"/>
      <c r="C42" s="97"/>
      <c r="D42" s="48"/>
      <c r="E42" s="40" t="str">
        <f>IF(F42="Karakter",D42,"0")</f>
        <v>0</v>
      </c>
      <c r="F42" s="50"/>
      <c r="G42" s="19"/>
      <c r="H42" s="23">
        <f t="shared" si="1"/>
        <v>0</v>
      </c>
      <c r="I42" s="53">
        <f>IF(H42=0,D42,0)</f>
        <v>0</v>
      </c>
      <c r="J42" s="83">
        <f t="shared" si="3"/>
        <v>0</v>
      </c>
      <c r="K42" s="23">
        <f t="shared" si="4"/>
        <v>0</v>
      </c>
      <c r="R42" s="23">
        <v>2.9</v>
      </c>
      <c r="S42" s="23" t="s">
        <v>4</v>
      </c>
    </row>
    <row r="43" spans="1:19" ht="15" customHeight="1" x14ac:dyDescent="0.25">
      <c r="A43" s="47"/>
      <c r="B43" s="97"/>
      <c r="C43" s="97"/>
      <c r="D43" s="48"/>
      <c r="E43" s="40" t="str">
        <f>IF(F43="Karakter",D43,"0")</f>
        <v>0</v>
      </c>
      <c r="F43" s="50"/>
      <c r="G43" s="19"/>
      <c r="H43" s="23">
        <f t="shared" si="1"/>
        <v>0</v>
      </c>
      <c r="I43" s="53">
        <f>IF(H43=0,D43,0)</f>
        <v>0</v>
      </c>
      <c r="J43" s="83">
        <f t="shared" si="3"/>
        <v>0</v>
      </c>
      <c r="K43" s="23">
        <f t="shared" si="4"/>
        <v>0</v>
      </c>
      <c r="R43" s="23">
        <v>3</v>
      </c>
      <c r="S43" s="23" t="s">
        <v>4</v>
      </c>
    </row>
    <row r="44" spans="1:19" ht="15" customHeight="1" thickBot="1" x14ac:dyDescent="0.3">
      <c r="A44" s="55"/>
      <c r="B44" s="105"/>
      <c r="C44" s="105"/>
      <c r="D44" s="56"/>
      <c r="E44" s="57" t="str">
        <f>IF(F44="Karakter",D44,"0")</f>
        <v>0</v>
      </c>
      <c r="F44" s="58"/>
      <c r="G44" s="59"/>
      <c r="H44" s="23">
        <f t="shared" si="1"/>
        <v>0</v>
      </c>
      <c r="I44" s="53">
        <f>IF(H44=0,D44,0)</f>
        <v>0</v>
      </c>
      <c r="J44" s="83">
        <f t="shared" si="3"/>
        <v>0</v>
      </c>
      <c r="K44" s="23">
        <f t="shared" si="4"/>
        <v>0</v>
      </c>
      <c r="N44" s="23"/>
      <c r="R44" s="23">
        <v>3.1</v>
      </c>
      <c r="S44" s="23" t="s">
        <v>4</v>
      </c>
    </row>
    <row r="45" spans="1:19" ht="15.75" hidden="1" customHeight="1" thickBot="1" x14ac:dyDescent="0.25">
      <c r="A45" s="82"/>
      <c r="B45" s="81"/>
      <c r="C45" s="81"/>
      <c r="D45" s="81"/>
      <c r="E45" s="80"/>
      <c r="F45" s="79"/>
      <c r="G45" s="78"/>
      <c r="H45" s="23">
        <f>SUM(H10:H44)</f>
        <v>0</v>
      </c>
      <c r="J45" s="77">
        <f>SUM(J10:J44)</f>
        <v>333</v>
      </c>
      <c r="N45" s="23"/>
      <c r="R45" s="23">
        <v>3.2</v>
      </c>
      <c r="S45" s="23" t="s">
        <v>4</v>
      </c>
    </row>
    <row r="46" spans="1:19" ht="15.75" customHeight="1" x14ac:dyDescent="0.25">
      <c r="A46" s="6" t="s">
        <v>23</v>
      </c>
      <c r="B46" s="76"/>
      <c r="C46" s="76"/>
      <c r="D46" s="76"/>
      <c r="E46" s="76"/>
      <c r="F46" s="76"/>
      <c r="G46" s="76"/>
      <c r="J46" s="23"/>
      <c r="K46" s="24"/>
      <c r="N46" s="23"/>
      <c r="R46" s="23">
        <v>3.3</v>
      </c>
      <c r="S46" s="23" t="s">
        <v>4</v>
      </c>
    </row>
    <row r="47" spans="1:19" ht="15.75" customHeight="1" x14ac:dyDescent="0.2">
      <c r="A47" s="114"/>
      <c r="B47" s="114"/>
      <c r="C47" s="114"/>
      <c r="D47" s="114"/>
      <c r="E47" s="114"/>
      <c r="F47" s="114"/>
      <c r="G47" s="114"/>
      <c r="J47" s="23"/>
      <c r="K47" s="24"/>
      <c r="N47" s="23"/>
      <c r="R47" s="23">
        <v>3.4</v>
      </c>
      <c r="S47" s="23" t="s">
        <v>4</v>
      </c>
    </row>
    <row r="48" spans="1:19" ht="15.75" customHeight="1" x14ac:dyDescent="0.2">
      <c r="A48" s="114"/>
      <c r="B48" s="114"/>
      <c r="C48" s="114"/>
      <c r="D48" s="114"/>
      <c r="E48" s="114"/>
      <c r="F48" s="114"/>
      <c r="G48" s="114"/>
      <c r="J48" s="23"/>
      <c r="N48" s="23"/>
      <c r="R48" s="23">
        <v>3.5</v>
      </c>
      <c r="S48" s="23" t="s">
        <v>6</v>
      </c>
    </row>
    <row r="49" spans="1:19" ht="15.75" customHeight="1" x14ac:dyDescent="0.2">
      <c r="A49" s="114"/>
      <c r="B49" s="114"/>
      <c r="C49" s="114"/>
      <c r="D49" s="114"/>
      <c r="E49" s="114"/>
      <c r="F49" s="114"/>
      <c r="G49" s="114"/>
      <c r="J49" s="23"/>
      <c r="N49" s="23"/>
      <c r="R49" s="23">
        <v>3.6</v>
      </c>
      <c r="S49" s="23" t="s">
        <v>6</v>
      </c>
    </row>
    <row r="50" spans="1:19" ht="15.75" customHeight="1" x14ac:dyDescent="0.2">
      <c r="A50" s="114"/>
      <c r="B50" s="114"/>
      <c r="C50" s="114"/>
      <c r="D50" s="114"/>
      <c r="E50" s="114"/>
      <c r="F50" s="114"/>
      <c r="G50" s="114"/>
      <c r="J50" s="23"/>
      <c r="N50" s="23"/>
      <c r="R50" s="23">
        <v>3.7</v>
      </c>
      <c r="S50" s="23" t="s">
        <v>6</v>
      </c>
    </row>
    <row r="51" spans="1:19" ht="15.75" customHeight="1" x14ac:dyDescent="0.2">
      <c r="J51" s="23"/>
      <c r="N51" s="23"/>
      <c r="R51" s="23">
        <v>4</v>
      </c>
      <c r="S51" s="23" t="s">
        <v>6</v>
      </c>
    </row>
    <row r="52" spans="1:19" x14ac:dyDescent="0.2">
      <c r="J52" s="23"/>
      <c r="R52" s="23">
        <v>4.0999999999999996</v>
      </c>
      <c r="S52" s="23" t="s">
        <v>6</v>
      </c>
    </row>
    <row r="53" spans="1:19" x14ac:dyDescent="0.2">
      <c r="J53" s="23"/>
      <c r="R53" s="23">
        <v>4.2</v>
      </c>
      <c r="S53" s="23" t="s">
        <v>6</v>
      </c>
    </row>
    <row r="54" spans="1:19" x14ac:dyDescent="0.2">
      <c r="J54" s="23"/>
      <c r="R54" s="23">
        <v>4.3</v>
      </c>
      <c r="S54" s="23" t="s">
        <v>6</v>
      </c>
    </row>
    <row r="55" spans="1:19" x14ac:dyDescent="0.2">
      <c r="R55" s="23">
        <v>4.4000000000000004</v>
      </c>
      <c r="S55" s="23" t="s">
        <v>6</v>
      </c>
    </row>
    <row r="56" spans="1:19" x14ac:dyDescent="0.2">
      <c r="R56" s="23">
        <v>4.5</v>
      </c>
      <c r="S56" s="23" t="s">
        <v>7</v>
      </c>
    </row>
    <row r="57" spans="1:19" x14ac:dyDescent="0.2">
      <c r="R57" s="23">
        <v>4.5999999999999996</v>
      </c>
      <c r="S57" s="23" t="s">
        <v>7</v>
      </c>
    </row>
    <row r="58" spans="1:19" x14ac:dyDescent="0.2">
      <c r="R58" s="23">
        <v>4.7</v>
      </c>
      <c r="S58" s="23" t="s">
        <v>7</v>
      </c>
    </row>
    <row r="59" spans="1:19" x14ac:dyDescent="0.2">
      <c r="R59" s="23">
        <v>4.8</v>
      </c>
      <c r="S59" s="23" t="s">
        <v>7</v>
      </c>
    </row>
    <row r="60" spans="1:19" x14ac:dyDescent="0.2">
      <c r="R60" s="23">
        <v>4.9000000000000004</v>
      </c>
      <c r="S60" s="23" t="s">
        <v>7</v>
      </c>
    </row>
    <row r="61" spans="1:19" x14ac:dyDescent="0.2">
      <c r="R61" s="23">
        <v>5</v>
      </c>
      <c r="S61" s="23" t="s">
        <v>7</v>
      </c>
    </row>
  </sheetData>
  <sheetProtection selectLockedCells="1"/>
  <protectedRanges>
    <protectedRange sqref="A47:G50" name="Kommentarer"/>
    <protectedRange sqref="G32:G44" name="Karakterer"/>
    <protectedRange sqref="B7" name="BID"/>
    <protectedRange sqref="B5" name="Fornavn"/>
    <protectedRange sqref="B3 G1" name="Etternavn"/>
    <protectedRange sqref="G10:G31" name="Karakterer_1"/>
  </protectedRanges>
  <mergeCells count="46">
    <mergeCell ref="A47:G47"/>
    <mergeCell ref="A48:G48"/>
    <mergeCell ref="A49:G49"/>
    <mergeCell ref="A50:G50"/>
    <mergeCell ref="B39:C39"/>
    <mergeCell ref="B40:C40"/>
    <mergeCell ref="B41:C41"/>
    <mergeCell ref="B42:C42"/>
    <mergeCell ref="B43:C43"/>
    <mergeCell ref="B44:C44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14:C14"/>
    <mergeCell ref="A1:D1"/>
    <mergeCell ref="D3:F3"/>
    <mergeCell ref="D4:F4"/>
    <mergeCell ref="D5:F5"/>
    <mergeCell ref="D6:F6"/>
    <mergeCell ref="D7:F7"/>
    <mergeCell ref="B9:C9"/>
    <mergeCell ref="B10:C10"/>
    <mergeCell ref="B11:C11"/>
    <mergeCell ref="B12:C12"/>
    <mergeCell ref="B13:C13"/>
  </mergeCells>
  <conditionalFormatting sqref="G3">
    <cfRule type="cellIs" dxfId="1" priority="1" operator="equal">
      <formula>"Nei"</formula>
    </cfRule>
  </conditionalFormatting>
  <dataValidations count="2">
    <dataValidation type="list" allowBlank="1" showInputMessage="1" showErrorMessage="1" sqref="F10:F44" xr:uid="{00000000-0002-0000-0300-000000000000}">
      <formula1>Vurdering</formula1>
    </dataValidation>
    <dataValidation type="list" allowBlank="1" showInputMessage="1" showErrorMessage="1" sqref="G10:G44" xr:uid="{00000000-0002-0000-0300-000001000000}">
      <formula1>INDIRECT(F10)</formula1>
    </dataValidation>
  </dataValidations>
  <pageMargins left="0.48958333333333331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61"/>
  <sheetViews>
    <sheetView showGridLines="0" showRowColHeaders="0" showRuler="0" zoomScaleNormal="100" zoomScaleSheetLayoutView="115" workbookViewId="0">
      <selection activeCell="D24" sqref="D24"/>
    </sheetView>
  </sheetViews>
  <sheetFormatPr baseColWidth="10" defaultRowHeight="15" x14ac:dyDescent="0.2"/>
  <cols>
    <col min="1" max="1" width="13.140625" style="75" bestFit="1" customWidth="1"/>
    <col min="2" max="2" width="44" style="23" bestFit="1" customWidth="1"/>
    <col min="3" max="3" width="1.7109375" style="74" customWidth="1"/>
    <col min="4" max="4" width="11" style="23" customWidth="1"/>
    <col min="5" max="5" width="4" style="73" hidden="1" customWidth="1"/>
    <col min="6" max="6" width="11.7109375" style="72" bestFit="1" customWidth="1"/>
    <col min="7" max="7" width="11.28515625" style="23" bestFit="1" customWidth="1"/>
    <col min="8" max="8" width="7.85546875" style="23" hidden="1" customWidth="1"/>
    <col min="9" max="9" width="11.28515625" style="23" hidden="1" customWidth="1"/>
    <col min="10" max="10" width="8.42578125" style="71" hidden="1" customWidth="1"/>
    <col min="11" max="11" width="7.85546875" style="23" hidden="1" customWidth="1"/>
    <col min="12" max="12" width="11.42578125" style="23" hidden="1" customWidth="1"/>
    <col min="13" max="13" width="12.42578125" style="23" hidden="1" customWidth="1"/>
    <col min="14" max="14" width="5.7109375" style="24" hidden="1" customWidth="1"/>
    <col min="15" max="15" width="2.42578125" style="23" hidden="1" customWidth="1"/>
    <col min="16" max="16" width="2.85546875" style="23" hidden="1" customWidth="1"/>
    <col min="17" max="17" width="12.42578125" style="23" hidden="1" customWidth="1"/>
    <col min="18" max="18" width="5.140625" style="23" hidden="1" customWidth="1"/>
    <col min="19" max="19" width="2.85546875" style="23" hidden="1" customWidth="1"/>
    <col min="20" max="21" width="11.42578125" style="23" hidden="1" customWidth="1"/>
    <col min="22" max="23" width="0" style="23" hidden="1" customWidth="1"/>
    <col min="24" max="257" width="11.42578125" style="23"/>
    <col min="258" max="258" width="7" style="23" customWidth="1"/>
    <col min="259" max="259" width="38.7109375" style="23" customWidth="1"/>
    <col min="260" max="260" width="13.7109375" style="23" customWidth="1"/>
    <col min="261" max="261" width="14.42578125" style="23" customWidth="1"/>
    <col min="262" max="262" width="14" style="23" customWidth="1"/>
    <col min="263" max="263" width="16.42578125" style="23" customWidth="1"/>
    <col min="264" max="513" width="11.42578125" style="23"/>
    <col min="514" max="514" width="7" style="23" customWidth="1"/>
    <col min="515" max="515" width="38.7109375" style="23" customWidth="1"/>
    <col min="516" max="516" width="13.7109375" style="23" customWidth="1"/>
    <col min="517" max="517" width="14.42578125" style="23" customWidth="1"/>
    <col min="518" max="518" width="14" style="23" customWidth="1"/>
    <col min="519" max="519" width="16.42578125" style="23" customWidth="1"/>
    <col min="520" max="769" width="11.42578125" style="23"/>
    <col min="770" max="770" width="7" style="23" customWidth="1"/>
    <col min="771" max="771" width="38.7109375" style="23" customWidth="1"/>
    <col min="772" max="772" width="13.7109375" style="23" customWidth="1"/>
    <col min="773" max="773" width="14.42578125" style="23" customWidth="1"/>
    <col min="774" max="774" width="14" style="23" customWidth="1"/>
    <col min="775" max="775" width="16.42578125" style="23" customWidth="1"/>
    <col min="776" max="1025" width="11.42578125" style="23"/>
    <col min="1026" max="1026" width="7" style="23" customWidth="1"/>
    <col min="1027" max="1027" width="38.7109375" style="23" customWidth="1"/>
    <col min="1028" max="1028" width="13.7109375" style="23" customWidth="1"/>
    <col min="1029" max="1029" width="14.42578125" style="23" customWidth="1"/>
    <col min="1030" max="1030" width="14" style="23" customWidth="1"/>
    <col min="1031" max="1031" width="16.42578125" style="23" customWidth="1"/>
    <col min="1032" max="1281" width="11.42578125" style="23"/>
    <col min="1282" max="1282" width="7" style="23" customWidth="1"/>
    <col min="1283" max="1283" width="38.7109375" style="23" customWidth="1"/>
    <col min="1284" max="1284" width="13.7109375" style="23" customWidth="1"/>
    <col min="1285" max="1285" width="14.42578125" style="23" customWidth="1"/>
    <col min="1286" max="1286" width="14" style="23" customWidth="1"/>
    <col min="1287" max="1287" width="16.42578125" style="23" customWidth="1"/>
    <col min="1288" max="1537" width="11.42578125" style="23"/>
    <col min="1538" max="1538" width="7" style="23" customWidth="1"/>
    <col min="1539" max="1539" width="38.7109375" style="23" customWidth="1"/>
    <col min="1540" max="1540" width="13.7109375" style="23" customWidth="1"/>
    <col min="1541" max="1541" width="14.42578125" style="23" customWidth="1"/>
    <col min="1542" max="1542" width="14" style="23" customWidth="1"/>
    <col min="1543" max="1543" width="16.42578125" style="23" customWidth="1"/>
    <col min="1544" max="1793" width="11.42578125" style="23"/>
    <col min="1794" max="1794" width="7" style="23" customWidth="1"/>
    <col min="1795" max="1795" width="38.7109375" style="23" customWidth="1"/>
    <col min="1796" max="1796" width="13.7109375" style="23" customWidth="1"/>
    <col min="1797" max="1797" width="14.42578125" style="23" customWidth="1"/>
    <col min="1798" max="1798" width="14" style="23" customWidth="1"/>
    <col min="1799" max="1799" width="16.42578125" style="23" customWidth="1"/>
    <col min="1800" max="2049" width="11.42578125" style="23"/>
    <col min="2050" max="2050" width="7" style="23" customWidth="1"/>
    <col min="2051" max="2051" width="38.7109375" style="23" customWidth="1"/>
    <col min="2052" max="2052" width="13.7109375" style="23" customWidth="1"/>
    <col min="2053" max="2053" width="14.42578125" style="23" customWidth="1"/>
    <col min="2054" max="2054" width="14" style="23" customWidth="1"/>
    <col min="2055" max="2055" width="16.42578125" style="23" customWidth="1"/>
    <col min="2056" max="2305" width="11.42578125" style="23"/>
    <col min="2306" max="2306" width="7" style="23" customWidth="1"/>
    <col min="2307" max="2307" width="38.7109375" style="23" customWidth="1"/>
    <col min="2308" max="2308" width="13.7109375" style="23" customWidth="1"/>
    <col min="2309" max="2309" width="14.42578125" style="23" customWidth="1"/>
    <col min="2310" max="2310" width="14" style="23" customWidth="1"/>
    <col min="2311" max="2311" width="16.42578125" style="23" customWidth="1"/>
    <col min="2312" max="2561" width="11.42578125" style="23"/>
    <col min="2562" max="2562" width="7" style="23" customWidth="1"/>
    <col min="2563" max="2563" width="38.7109375" style="23" customWidth="1"/>
    <col min="2564" max="2564" width="13.7109375" style="23" customWidth="1"/>
    <col min="2565" max="2565" width="14.42578125" style="23" customWidth="1"/>
    <col min="2566" max="2566" width="14" style="23" customWidth="1"/>
    <col min="2567" max="2567" width="16.42578125" style="23" customWidth="1"/>
    <col min="2568" max="2817" width="11.42578125" style="23"/>
    <col min="2818" max="2818" width="7" style="23" customWidth="1"/>
    <col min="2819" max="2819" width="38.7109375" style="23" customWidth="1"/>
    <col min="2820" max="2820" width="13.7109375" style="23" customWidth="1"/>
    <col min="2821" max="2821" width="14.42578125" style="23" customWidth="1"/>
    <col min="2822" max="2822" width="14" style="23" customWidth="1"/>
    <col min="2823" max="2823" width="16.42578125" style="23" customWidth="1"/>
    <col min="2824" max="3073" width="11.42578125" style="23"/>
    <col min="3074" max="3074" width="7" style="23" customWidth="1"/>
    <col min="3075" max="3075" width="38.7109375" style="23" customWidth="1"/>
    <col min="3076" max="3076" width="13.7109375" style="23" customWidth="1"/>
    <col min="3077" max="3077" width="14.42578125" style="23" customWidth="1"/>
    <col min="3078" max="3078" width="14" style="23" customWidth="1"/>
    <col min="3079" max="3079" width="16.42578125" style="23" customWidth="1"/>
    <col min="3080" max="3329" width="11.42578125" style="23"/>
    <col min="3330" max="3330" width="7" style="23" customWidth="1"/>
    <col min="3331" max="3331" width="38.7109375" style="23" customWidth="1"/>
    <col min="3332" max="3332" width="13.7109375" style="23" customWidth="1"/>
    <col min="3333" max="3333" width="14.42578125" style="23" customWidth="1"/>
    <col min="3334" max="3334" width="14" style="23" customWidth="1"/>
    <col min="3335" max="3335" width="16.42578125" style="23" customWidth="1"/>
    <col min="3336" max="3585" width="11.42578125" style="23"/>
    <col min="3586" max="3586" width="7" style="23" customWidth="1"/>
    <col min="3587" max="3587" width="38.7109375" style="23" customWidth="1"/>
    <col min="3588" max="3588" width="13.7109375" style="23" customWidth="1"/>
    <col min="3589" max="3589" width="14.42578125" style="23" customWidth="1"/>
    <col min="3590" max="3590" width="14" style="23" customWidth="1"/>
    <col min="3591" max="3591" width="16.42578125" style="23" customWidth="1"/>
    <col min="3592" max="3841" width="11.42578125" style="23"/>
    <col min="3842" max="3842" width="7" style="23" customWidth="1"/>
    <col min="3843" max="3843" width="38.7109375" style="23" customWidth="1"/>
    <col min="3844" max="3844" width="13.7109375" style="23" customWidth="1"/>
    <col min="3845" max="3845" width="14.42578125" style="23" customWidth="1"/>
    <col min="3846" max="3846" width="14" style="23" customWidth="1"/>
    <col min="3847" max="3847" width="16.42578125" style="23" customWidth="1"/>
    <col min="3848" max="4097" width="11.42578125" style="23"/>
    <col min="4098" max="4098" width="7" style="23" customWidth="1"/>
    <col min="4099" max="4099" width="38.7109375" style="23" customWidth="1"/>
    <col min="4100" max="4100" width="13.7109375" style="23" customWidth="1"/>
    <col min="4101" max="4101" width="14.42578125" style="23" customWidth="1"/>
    <col min="4102" max="4102" width="14" style="23" customWidth="1"/>
    <col min="4103" max="4103" width="16.42578125" style="23" customWidth="1"/>
    <col min="4104" max="4353" width="11.42578125" style="23"/>
    <col min="4354" max="4354" width="7" style="23" customWidth="1"/>
    <col min="4355" max="4355" width="38.7109375" style="23" customWidth="1"/>
    <col min="4356" max="4356" width="13.7109375" style="23" customWidth="1"/>
    <col min="4357" max="4357" width="14.42578125" style="23" customWidth="1"/>
    <col min="4358" max="4358" width="14" style="23" customWidth="1"/>
    <col min="4359" max="4359" width="16.42578125" style="23" customWidth="1"/>
    <col min="4360" max="4609" width="11.42578125" style="23"/>
    <col min="4610" max="4610" width="7" style="23" customWidth="1"/>
    <col min="4611" max="4611" width="38.7109375" style="23" customWidth="1"/>
    <col min="4612" max="4612" width="13.7109375" style="23" customWidth="1"/>
    <col min="4613" max="4613" width="14.42578125" style="23" customWidth="1"/>
    <col min="4614" max="4614" width="14" style="23" customWidth="1"/>
    <col min="4615" max="4615" width="16.42578125" style="23" customWidth="1"/>
    <col min="4616" max="4865" width="11.42578125" style="23"/>
    <col min="4866" max="4866" width="7" style="23" customWidth="1"/>
    <col min="4867" max="4867" width="38.7109375" style="23" customWidth="1"/>
    <col min="4868" max="4868" width="13.7109375" style="23" customWidth="1"/>
    <col min="4869" max="4869" width="14.42578125" style="23" customWidth="1"/>
    <col min="4870" max="4870" width="14" style="23" customWidth="1"/>
    <col min="4871" max="4871" width="16.42578125" style="23" customWidth="1"/>
    <col min="4872" max="5121" width="11.42578125" style="23"/>
    <col min="5122" max="5122" width="7" style="23" customWidth="1"/>
    <col min="5123" max="5123" width="38.7109375" style="23" customWidth="1"/>
    <col min="5124" max="5124" width="13.7109375" style="23" customWidth="1"/>
    <col min="5125" max="5125" width="14.42578125" style="23" customWidth="1"/>
    <col min="5126" max="5126" width="14" style="23" customWidth="1"/>
    <col min="5127" max="5127" width="16.42578125" style="23" customWidth="1"/>
    <col min="5128" max="5377" width="11.42578125" style="23"/>
    <col min="5378" max="5378" width="7" style="23" customWidth="1"/>
    <col min="5379" max="5379" width="38.7109375" style="23" customWidth="1"/>
    <col min="5380" max="5380" width="13.7109375" style="23" customWidth="1"/>
    <col min="5381" max="5381" width="14.42578125" style="23" customWidth="1"/>
    <col min="5382" max="5382" width="14" style="23" customWidth="1"/>
    <col min="5383" max="5383" width="16.42578125" style="23" customWidth="1"/>
    <col min="5384" max="5633" width="11.42578125" style="23"/>
    <col min="5634" max="5634" width="7" style="23" customWidth="1"/>
    <col min="5635" max="5635" width="38.7109375" style="23" customWidth="1"/>
    <col min="5636" max="5636" width="13.7109375" style="23" customWidth="1"/>
    <col min="5637" max="5637" width="14.42578125" style="23" customWidth="1"/>
    <col min="5638" max="5638" width="14" style="23" customWidth="1"/>
    <col min="5639" max="5639" width="16.42578125" style="23" customWidth="1"/>
    <col min="5640" max="5889" width="11.42578125" style="23"/>
    <col min="5890" max="5890" width="7" style="23" customWidth="1"/>
    <col min="5891" max="5891" width="38.7109375" style="23" customWidth="1"/>
    <col min="5892" max="5892" width="13.7109375" style="23" customWidth="1"/>
    <col min="5893" max="5893" width="14.42578125" style="23" customWidth="1"/>
    <col min="5894" max="5894" width="14" style="23" customWidth="1"/>
    <col min="5895" max="5895" width="16.42578125" style="23" customWidth="1"/>
    <col min="5896" max="6145" width="11.42578125" style="23"/>
    <col min="6146" max="6146" width="7" style="23" customWidth="1"/>
    <col min="6147" max="6147" width="38.7109375" style="23" customWidth="1"/>
    <col min="6148" max="6148" width="13.7109375" style="23" customWidth="1"/>
    <col min="6149" max="6149" width="14.42578125" style="23" customWidth="1"/>
    <col min="6150" max="6150" width="14" style="23" customWidth="1"/>
    <col min="6151" max="6151" width="16.42578125" style="23" customWidth="1"/>
    <col min="6152" max="6401" width="11.42578125" style="23"/>
    <col min="6402" max="6402" width="7" style="23" customWidth="1"/>
    <col min="6403" max="6403" width="38.7109375" style="23" customWidth="1"/>
    <col min="6404" max="6404" width="13.7109375" style="23" customWidth="1"/>
    <col min="6405" max="6405" width="14.42578125" style="23" customWidth="1"/>
    <col min="6406" max="6406" width="14" style="23" customWidth="1"/>
    <col min="6407" max="6407" width="16.42578125" style="23" customWidth="1"/>
    <col min="6408" max="6657" width="11.42578125" style="23"/>
    <col min="6658" max="6658" width="7" style="23" customWidth="1"/>
    <col min="6659" max="6659" width="38.7109375" style="23" customWidth="1"/>
    <col min="6660" max="6660" width="13.7109375" style="23" customWidth="1"/>
    <col min="6661" max="6661" width="14.42578125" style="23" customWidth="1"/>
    <col min="6662" max="6662" width="14" style="23" customWidth="1"/>
    <col min="6663" max="6663" width="16.42578125" style="23" customWidth="1"/>
    <col min="6664" max="6913" width="11.42578125" style="23"/>
    <col min="6914" max="6914" width="7" style="23" customWidth="1"/>
    <col min="6915" max="6915" width="38.7109375" style="23" customWidth="1"/>
    <col min="6916" max="6916" width="13.7109375" style="23" customWidth="1"/>
    <col min="6917" max="6917" width="14.42578125" style="23" customWidth="1"/>
    <col min="6918" max="6918" width="14" style="23" customWidth="1"/>
    <col min="6919" max="6919" width="16.42578125" style="23" customWidth="1"/>
    <col min="6920" max="7169" width="11.42578125" style="23"/>
    <col min="7170" max="7170" width="7" style="23" customWidth="1"/>
    <col min="7171" max="7171" width="38.7109375" style="23" customWidth="1"/>
    <col min="7172" max="7172" width="13.7109375" style="23" customWidth="1"/>
    <col min="7173" max="7173" width="14.42578125" style="23" customWidth="1"/>
    <col min="7174" max="7174" width="14" style="23" customWidth="1"/>
    <col min="7175" max="7175" width="16.42578125" style="23" customWidth="1"/>
    <col min="7176" max="7425" width="11.42578125" style="23"/>
    <col min="7426" max="7426" width="7" style="23" customWidth="1"/>
    <col min="7427" max="7427" width="38.7109375" style="23" customWidth="1"/>
    <col min="7428" max="7428" width="13.7109375" style="23" customWidth="1"/>
    <col min="7429" max="7429" width="14.42578125" style="23" customWidth="1"/>
    <col min="7430" max="7430" width="14" style="23" customWidth="1"/>
    <col min="7431" max="7431" width="16.42578125" style="23" customWidth="1"/>
    <col min="7432" max="7681" width="11.42578125" style="23"/>
    <col min="7682" max="7682" width="7" style="23" customWidth="1"/>
    <col min="7683" max="7683" width="38.7109375" style="23" customWidth="1"/>
    <col min="7684" max="7684" width="13.7109375" style="23" customWidth="1"/>
    <col min="7685" max="7685" width="14.42578125" style="23" customWidth="1"/>
    <col min="7686" max="7686" width="14" style="23" customWidth="1"/>
    <col min="7687" max="7687" width="16.42578125" style="23" customWidth="1"/>
    <col min="7688" max="7937" width="11.42578125" style="23"/>
    <col min="7938" max="7938" width="7" style="23" customWidth="1"/>
    <col min="7939" max="7939" width="38.7109375" style="23" customWidth="1"/>
    <col min="7940" max="7940" width="13.7109375" style="23" customWidth="1"/>
    <col min="7941" max="7941" width="14.42578125" style="23" customWidth="1"/>
    <col min="7942" max="7942" width="14" style="23" customWidth="1"/>
    <col min="7943" max="7943" width="16.42578125" style="23" customWidth="1"/>
    <col min="7944" max="8193" width="11.42578125" style="23"/>
    <col min="8194" max="8194" width="7" style="23" customWidth="1"/>
    <col min="8195" max="8195" width="38.7109375" style="23" customWidth="1"/>
    <col min="8196" max="8196" width="13.7109375" style="23" customWidth="1"/>
    <col min="8197" max="8197" width="14.42578125" style="23" customWidth="1"/>
    <col min="8198" max="8198" width="14" style="23" customWidth="1"/>
    <col min="8199" max="8199" width="16.42578125" style="23" customWidth="1"/>
    <col min="8200" max="8449" width="11.42578125" style="23"/>
    <col min="8450" max="8450" width="7" style="23" customWidth="1"/>
    <col min="8451" max="8451" width="38.7109375" style="23" customWidth="1"/>
    <col min="8452" max="8452" width="13.7109375" style="23" customWidth="1"/>
    <col min="8453" max="8453" width="14.42578125" style="23" customWidth="1"/>
    <col min="8454" max="8454" width="14" style="23" customWidth="1"/>
    <col min="8455" max="8455" width="16.42578125" style="23" customWidth="1"/>
    <col min="8456" max="8705" width="11.42578125" style="23"/>
    <col min="8706" max="8706" width="7" style="23" customWidth="1"/>
    <col min="8707" max="8707" width="38.7109375" style="23" customWidth="1"/>
    <col min="8708" max="8708" width="13.7109375" style="23" customWidth="1"/>
    <col min="8709" max="8709" width="14.42578125" style="23" customWidth="1"/>
    <col min="8710" max="8710" width="14" style="23" customWidth="1"/>
    <col min="8711" max="8711" width="16.42578125" style="23" customWidth="1"/>
    <col min="8712" max="8961" width="11.42578125" style="23"/>
    <col min="8962" max="8962" width="7" style="23" customWidth="1"/>
    <col min="8963" max="8963" width="38.7109375" style="23" customWidth="1"/>
    <col min="8964" max="8964" width="13.7109375" style="23" customWidth="1"/>
    <col min="8965" max="8965" width="14.42578125" style="23" customWidth="1"/>
    <col min="8966" max="8966" width="14" style="23" customWidth="1"/>
    <col min="8967" max="8967" width="16.42578125" style="23" customWidth="1"/>
    <col min="8968" max="9217" width="11.42578125" style="23"/>
    <col min="9218" max="9218" width="7" style="23" customWidth="1"/>
    <col min="9219" max="9219" width="38.7109375" style="23" customWidth="1"/>
    <col min="9220" max="9220" width="13.7109375" style="23" customWidth="1"/>
    <col min="9221" max="9221" width="14.42578125" style="23" customWidth="1"/>
    <col min="9222" max="9222" width="14" style="23" customWidth="1"/>
    <col min="9223" max="9223" width="16.42578125" style="23" customWidth="1"/>
    <col min="9224" max="9473" width="11.42578125" style="23"/>
    <col min="9474" max="9474" width="7" style="23" customWidth="1"/>
    <col min="9475" max="9475" width="38.7109375" style="23" customWidth="1"/>
    <col min="9476" max="9476" width="13.7109375" style="23" customWidth="1"/>
    <col min="9477" max="9477" width="14.42578125" style="23" customWidth="1"/>
    <col min="9478" max="9478" width="14" style="23" customWidth="1"/>
    <col min="9479" max="9479" width="16.42578125" style="23" customWidth="1"/>
    <col min="9480" max="9729" width="11.42578125" style="23"/>
    <col min="9730" max="9730" width="7" style="23" customWidth="1"/>
    <col min="9731" max="9731" width="38.7109375" style="23" customWidth="1"/>
    <col min="9732" max="9732" width="13.7109375" style="23" customWidth="1"/>
    <col min="9733" max="9733" width="14.42578125" style="23" customWidth="1"/>
    <col min="9734" max="9734" width="14" style="23" customWidth="1"/>
    <col min="9735" max="9735" width="16.42578125" style="23" customWidth="1"/>
    <col min="9736" max="9985" width="11.42578125" style="23"/>
    <col min="9986" max="9986" width="7" style="23" customWidth="1"/>
    <col min="9987" max="9987" width="38.7109375" style="23" customWidth="1"/>
    <col min="9988" max="9988" width="13.7109375" style="23" customWidth="1"/>
    <col min="9989" max="9989" width="14.42578125" style="23" customWidth="1"/>
    <col min="9990" max="9990" width="14" style="23" customWidth="1"/>
    <col min="9991" max="9991" width="16.42578125" style="23" customWidth="1"/>
    <col min="9992" max="10241" width="11.42578125" style="23"/>
    <col min="10242" max="10242" width="7" style="23" customWidth="1"/>
    <col min="10243" max="10243" width="38.7109375" style="23" customWidth="1"/>
    <col min="10244" max="10244" width="13.7109375" style="23" customWidth="1"/>
    <col min="10245" max="10245" width="14.42578125" style="23" customWidth="1"/>
    <col min="10246" max="10246" width="14" style="23" customWidth="1"/>
    <col min="10247" max="10247" width="16.42578125" style="23" customWidth="1"/>
    <col min="10248" max="10497" width="11.42578125" style="23"/>
    <col min="10498" max="10498" width="7" style="23" customWidth="1"/>
    <col min="10499" max="10499" width="38.7109375" style="23" customWidth="1"/>
    <col min="10500" max="10500" width="13.7109375" style="23" customWidth="1"/>
    <col min="10501" max="10501" width="14.42578125" style="23" customWidth="1"/>
    <col min="10502" max="10502" width="14" style="23" customWidth="1"/>
    <col min="10503" max="10503" width="16.42578125" style="23" customWidth="1"/>
    <col min="10504" max="10753" width="11.42578125" style="23"/>
    <col min="10754" max="10754" width="7" style="23" customWidth="1"/>
    <col min="10755" max="10755" width="38.7109375" style="23" customWidth="1"/>
    <col min="10756" max="10756" width="13.7109375" style="23" customWidth="1"/>
    <col min="10757" max="10757" width="14.42578125" style="23" customWidth="1"/>
    <col min="10758" max="10758" width="14" style="23" customWidth="1"/>
    <col min="10759" max="10759" width="16.42578125" style="23" customWidth="1"/>
    <col min="10760" max="11009" width="11.42578125" style="23"/>
    <col min="11010" max="11010" width="7" style="23" customWidth="1"/>
    <col min="11011" max="11011" width="38.7109375" style="23" customWidth="1"/>
    <col min="11012" max="11012" width="13.7109375" style="23" customWidth="1"/>
    <col min="11013" max="11013" width="14.42578125" style="23" customWidth="1"/>
    <col min="11014" max="11014" width="14" style="23" customWidth="1"/>
    <col min="11015" max="11015" width="16.42578125" style="23" customWidth="1"/>
    <col min="11016" max="11265" width="11.42578125" style="23"/>
    <col min="11266" max="11266" width="7" style="23" customWidth="1"/>
    <col min="11267" max="11267" width="38.7109375" style="23" customWidth="1"/>
    <col min="11268" max="11268" width="13.7109375" style="23" customWidth="1"/>
    <col min="11269" max="11269" width="14.42578125" style="23" customWidth="1"/>
    <col min="11270" max="11270" width="14" style="23" customWidth="1"/>
    <col min="11271" max="11271" width="16.42578125" style="23" customWidth="1"/>
    <col min="11272" max="11521" width="11.42578125" style="23"/>
    <col min="11522" max="11522" width="7" style="23" customWidth="1"/>
    <col min="11523" max="11523" width="38.7109375" style="23" customWidth="1"/>
    <col min="11524" max="11524" width="13.7109375" style="23" customWidth="1"/>
    <col min="11525" max="11525" width="14.42578125" style="23" customWidth="1"/>
    <col min="11526" max="11526" width="14" style="23" customWidth="1"/>
    <col min="11527" max="11527" width="16.42578125" style="23" customWidth="1"/>
    <col min="11528" max="11777" width="11.42578125" style="23"/>
    <col min="11778" max="11778" width="7" style="23" customWidth="1"/>
    <col min="11779" max="11779" width="38.7109375" style="23" customWidth="1"/>
    <col min="11780" max="11780" width="13.7109375" style="23" customWidth="1"/>
    <col min="11781" max="11781" width="14.42578125" style="23" customWidth="1"/>
    <col min="11782" max="11782" width="14" style="23" customWidth="1"/>
    <col min="11783" max="11783" width="16.42578125" style="23" customWidth="1"/>
    <col min="11784" max="12033" width="11.42578125" style="23"/>
    <col min="12034" max="12034" width="7" style="23" customWidth="1"/>
    <col min="12035" max="12035" width="38.7109375" style="23" customWidth="1"/>
    <col min="12036" max="12036" width="13.7109375" style="23" customWidth="1"/>
    <col min="12037" max="12037" width="14.42578125" style="23" customWidth="1"/>
    <col min="12038" max="12038" width="14" style="23" customWidth="1"/>
    <col min="12039" max="12039" width="16.42578125" style="23" customWidth="1"/>
    <col min="12040" max="12289" width="11.42578125" style="23"/>
    <col min="12290" max="12290" width="7" style="23" customWidth="1"/>
    <col min="12291" max="12291" width="38.7109375" style="23" customWidth="1"/>
    <col min="12292" max="12292" width="13.7109375" style="23" customWidth="1"/>
    <col min="12293" max="12293" width="14.42578125" style="23" customWidth="1"/>
    <col min="12294" max="12294" width="14" style="23" customWidth="1"/>
    <col min="12295" max="12295" width="16.42578125" style="23" customWidth="1"/>
    <col min="12296" max="12545" width="11.42578125" style="23"/>
    <col min="12546" max="12546" width="7" style="23" customWidth="1"/>
    <col min="12547" max="12547" width="38.7109375" style="23" customWidth="1"/>
    <col min="12548" max="12548" width="13.7109375" style="23" customWidth="1"/>
    <col min="12549" max="12549" width="14.42578125" style="23" customWidth="1"/>
    <col min="12550" max="12550" width="14" style="23" customWidth="1"/>
    <col min="12551" max="12551" width="16.42578125" style="23" customWidth="1"/>
    <col min="12552" max="12801" width="11.42578125" style="23"/>
    <col min="12802" max="12802" width="7" style="23" customWidth="1"/>
    <col min="12803" max="12803" width="38.7109375" style="23" customWidth="1"/>
    <col min="12804" max="12804" width="13.7109375" style="23" customWidth="1"/>
    <col min="12805" max="12805" width="14.42578125" style="23" customWidth="1"/>
    <col min="12806" max="12806" width="14" style="23" customWidth="1"/>
    <col min="12807" max="12807" width="16.42578125" style="23" customWidth="1"/>
    <col min="12808" max="13057" width="11.42578125" style="23"/>
    <col min="13058" max="13058" width="7" style="23" customWidth="1"/>
    <col min="13059" max="13059" width="38.7109375" style="23" customWidth="1"/>
    <col min="13060" max="13060" width="13.7109375" style="23" customWidth="1"/>
    <col min="13061" max="13061" width="14.42578125" style="23" customWidth="1"/>
    <col min="13062" max="13062" width="14" style="23" customWidth="1"/>
    <col min="13063" max="13063" width="16.42578125" style="23" customWidth="1"/>
    <col min="13064" max="13313" width="11.42578125" style="23"/>
    <col min="13314" max="13314" width="7" style="23" customWidth="1"/>
    <col min="13315" max="13315" width="38.7109375" style="23" customWidth="1"/>
    <col min="13316" max="13316" width="13.7109375" style="23" customWidth="1"/>
    <col min="13317" max="13317" width="14.42578125" style="23" customWidth="1"/>
    <col min="13318" max="13318" width="14" style="23" customWidth="1"/>
    <col min="13319" max="13319" width="16.42578125" style="23" customWidth="1"/>
    <col min="13320" max="13569" width="11.42578125" style="23"/>
    <col min="13570" max="13570" width="7" style="23" customWidth="1"/>
    <col min="13571" max="13571" width="38.7109375" style="23" customWidth="1"/>
    <col min="13572" max="13572" width="13.7109375" style="23" customWidth="1"/>
    <col min="13573" max="13573" width="14.42578125" style="23" customWidth="1"/>
    <col min="13574" max="13574" width="14" style="23" customWidth="1"/>
    <col min="13575" max="13575" width="16.42578125" style="23" customWidth="1"/>
    <col min="13576" max="13825" width="11.42578125" style="23"/>
    <col min="13826" max="13826" width="7" style="23" customWidth="1"/>
    <col min="13827" max="13827" width="38.7109375" style="23" customWidth="1"/>
    <col min="13828" max="13828" width="13.7109375" style="23" customWidth="1"/>
    <col min="13829" max="13829" width="14.42578125" style="23" customWidth="1"/>
    <col min="13830" max="13830" width="14" style="23" customWidth="1"/>
    <col min="13831" max="13831" width="16.42578125" style="23" customWidth="1"/>
    <col min="13832" max="14081" width="11.42578125" style="23"/>
    <col min="14082" max="14082" width="7" style="23" customWidth="1"/>
    <col min="14083" max="14083" width="38.7109375" style="23" customWidth="1"/>
    <col min="14084" max="14084" width="13.7109375" style="23" customWidth="1"/>
    <col min="14085" max="14085" width="14.42578125" style="23" customWidth="1"/>
    <col min="14086" max="14086" width="14" style="23" customWidth="1"/>
    <col min="14087" max="14087" width="16.42578125" style="23" customWidth="1"/>
    <col min="14088" max="14337" width="11.42578125" style="23"/>
    <col min="14338" max="14338" width="7" style="23" customWidth="1"/>
    <col min="14339" max="14339" width="38.7109375" style="23" customWidth="1"/>
    <col min="14340" max="14340" width="13.7109375" style="23" customWidth="1"/>
    <col min="14341" max="14341" width="14.42578125" style="23" customWidth="1"/>
    <col min="14342" max="14342" width="14" style="23" customWidth="1"/>
    <col min="14343" max="14343" width="16.42578125" style="23" customWidth="1"/>
    <col min="14344" max="14593" width="11.42578125" style="23"/>
    <col min="14594" max="14594" width="7" style="23" customWidth="1"/>
    <col min="14595" max="14595" width="38.7109375" style="23" customWidth="1"/>
    <col min="14596" max="14596" width="13.7109375" style="23" customWidth="1"/>
    <col min="14597" max="14597" width="14.42578125" style="23" customWidth="1"/>
    <col min="14598" max="14598" width="14" style="23" customWidth="1"/>
    <col min="14599" max="14599" width="16.42578125" style="23" customWidth="1"/>
    <col min="14600" max="14849" width="11.42578125" style="23"/>
    <col min="14850" max="14850" width="7" style="23" customWidth="1"/>
    <col min="14851" max="14851" width="38.7109375" style="23" customWidth="1"/>
    <col min="14852" max="14852" width="13.7109375" style="23" customWidth="1"/>
    <col min="14853" max="14853" width="14.42578125" style="23" customWidth="1"/>
    <col min="14854" max="14854" width="14" style="23" customWidth="1"/>
    <col min="14855" max="14855" width="16.42578125" style="23" customWidth="1"/>
    <col min="14856" max="15105" width="11.42578125" style="23"/>
    <col min="15106" max="15106" width="7" style="23" customWidth="1"/>
    <col min="15107" max="15107" width="38.7109375" style="23" customWidth="1"/>
    <col min="15108" max="15108" width="13.7109375" style="23" customWidth="1"/>
    <col min="15109" max="15109" width="14.42578125" style="23" customWidth="1"/>
    <col min="15110" max="15110" width="14" style="23" customWidth="1"/>
    <col min="15111" max="15111" width="16.42578125" style="23" customWidth="1"/>
    <col min="15112" max="15361" width="11.42578125" style="23"/>
    <col min="15362" max="15362" width="7" style="23" customWidth="1"/>
    <col min="15363" max="15363" width="38.7109375" style="23" customWidth="1"/>
    <col min="15364" max="15364" width="13.7109375" style="23" customWidth="1"/>
    <col min="15365" max="15365" width="14.42578125" style="23" customWidth="1"/>
    <col min="15366" max="15366" width="14" style="23" customWidth="1"/>
    <col min="15367" max="15367" width="16.42578125" style="23" customWidth="1"/>
    <col min="15368" max="15617" width="11.42578125" style="23"/>
    <col min="15618" max="15618" width="7" style="23" customWidth="1"/>
    <col min="15619" max="15619" width="38.7109375" style="23" customWidth="1"/>
    <col min="15620" max="15620" width="13.7109375" style="23" customWidth="1"/>
    <col min="15621" max="15621" width="14.42578125" style="23" customWidth="1"/>
    <col min="15622" max="15622" width="14" style="23" customWidth="1"/>
    <col min="15623" max="15623" width="16.42578125" style="23" customWidth="1"/>
    <col min="15624" max="15873" width="11.42578125" style="23"/>
    <col min="15874" max="15874" width="7" style="23" customWidth="1"/>
    <col min="15875" max="15875" width="38.7109375" style="23" customWidth="1"/>
    <col min="15876" max="15876" width="13.7109375" style="23" customWidth="1"/>
    <col min="15877" max="15877" width="14.42578125" style="23" customWidth="1"/>
    <col min="15878" max="15878" width="14" style="23" customWidth="1"/>
    <col min="15879" max="15879" width="16.42578125" style="23" customWidth="1"/>
    <col min="15880" max="16129" width="11.42578125" style="23"/>
    <col min="16130" max="16130" width="7" style="23" customWidth="1"/>
    <col min="16131" max="16131" width="38.7109375" style="23" customWidth="1"/>
    <col min="16132" max="16132" width="13.7109375" style="23" customWidth="1"/>
    <col min="16133" max="16133" width="14.42578125" style="23" customWidth="1"/>
    <col min="16134" max="16134" width="14" style="23" customWidth="1"/>
    <col min="16135" max="16135" width="16.42578125" style="23" customWidth="1"/>
    <col min="16136" max="16384" width="11.42578125" style="23"/>
  </cols>
  <sheetData>
    <row r="1" spans="1:23" ht="27" customHeight="1" x14ac:dyDescent="0.25">
      <c r="A1" s="106" t="s">
        <v>26</v>
      </c>
      <c r="B1" s="106"/>
      <c r="C1" s="106"/>
      <c r="D1" s="106"/>
      <c r="E1" s="61"/>
      <c r="F1" s="62" t="s">
        <v>27</v>
      </c>
      <c r="G1" s="64">
        <v>2017</v>
      </c>
      <c r="H1" s="22"/>
      <c r="I1" s="22"/>
      <c r="M1" s="23" t="s">
        <v>7</v>
      </c>
      <c r="N1" s="24">
        <v>5</v>
      </c>
      <c r="O1" s="23">
        <v>0</v>
      </c>
      <c r="P1" s="23" t="str">
        <f>""</f>
        <v/>
      </c>
      <c r="Q1" s="23" t="str">
        <f>""</f>
        <v/>
      </c>
      <c r="R1" s="23">
        <v>0</v>
      </c>
      <c r="S1" s="23" t="str">
        <f>""</f>
        <v/>
      </c>
      <c r="U1" s="23" t="s">
        <v>10</v>
      </c>
      <c r="V1" s="23" t="s">
        <v>1</v>
      </c>
      <c r="W1" s="23" t="s">
        <v>3</v>
      </c>
    </row>
    <row r="2" spans="1:23" ht="6" customHeight="1" thickBot="1" x14ac:dyDescent="0.3">
      <c r="A2" s="69"/>
      <c r="B2" s="69"/>
      <c r="C2" s="69"/>
      <c r="D2" s="69"/>
      <c r="E2" s="61"/>
      <c r="F2" s="62"/>
      <c r="G2" s="61"/>
      <c r="H2" s="22"/>
      <c r="I2" s="22"/>
    </row>
    <row r="3" spans="1:23" ht="15.75" customHeight="1" x14ac:dyDescent="0.25">
      <c r="A3" s="2" t="s">
        <v>13</v>
      </c>
      <c r="B3" s="1"/>
      <c r="C3" s="89"/>
      <c r="D3" s="100" t="s">
        <v>21</v>
      </c>
      <c r="E3" s="101"/>
      <c r="F3" s="102"/>
      <c r="G3" s="68" t="str">
        <f>IF(G4&gt;179,"Ja","Nei")</f>
        <v>Ja</v>
      </c>
      <c r="M3" s="23" t="s">
        <v>6</v>
      </c>
      <c r="N3" s="24">
        <v>4</v>
      </c>
      <c r="O3" s="23">
        <v>0</v>
      </c>
      <c r="P3" s="23" t="s">
        <v>7</v>
      </c>
      <c r="Q3" s="23" t="s">
        <v>3</v>
      </c>
      <c r="R3" s="23">
        <v>0.1</v>
      </c>
      <c r="S3" s="23" t="s">
        <v>17</v>
      </c>
      <c r="U3" s="23" t="str">
        <f>""</f>
        <v/>
      </c>
      <c r="V3" s="23" t="str">
        <f>""</f>
        <v/>
      </c>
      <c r="W3" s="23" t="str">
        <f>""</f>
        <v/>
      </c>
    </row>
    <row r="4" spans="1:23" ht="15.75" customHeight="1" x14ac:dyDescent="0.2">
      <c r="A4" s="89"/>
      <c r="B4" s="89"/>
      <c r="C4" s="89"/>
      <c r="D4" s="103" t="s">
        <v>20</v>
      </c>
      <c r="E4" s="104"/>
      <c r="F4" s="104"/>
      <c r="G4" s="7">
        <f>SUM(I10:I44)</f>
        <v>185</v>
      </c>
      <c r="H4" s="91"/>
      <c r="J4" s="23"/>
      <c r="M4" s="23" t="s">
        <v>4</v>
      </c>
      <c r="N4" s="24">
        <v>3</v>
      </c>
      <c r="O4" s="23">
        <v>0</v>
      </c>
      <c r="P4" s="23" t="s">
        <v>6</v>
      </c>
      <c r="Q4" s="23" t="s">
        <v>16</v>
      </c>
      <c r="R4" s="23">
        <v>0.2</v>
      </c>
      <c r="S4" s="23" t="s">
        <v>17</v>
      </c>
      <c r="U4" s="23" t="s">
        <v>1</v>
      </c>
      <c r="V4" s="23" t="s">
        <v>7</v>
      </c>
      <c r="W4" s="23" t="s">
        <v>3</v>
      </c>
    </row>
    <row r="5" spans="1:23" ht="15.75" x14ac:dyDescent="0.25">
      <c r="A5" s="2" t="s">
        <v>14</v>
      </c>
      <c r="B5" s="18"/>
      <c r="C5" s="8"/>
      <c r="D5" s="111" t="s">
        <v>12</v>
      </c>
      <c r="E5" s="112"/>
      <c r="F5" s="112"/>
      <c r="G5" s="12">
        <f>SUM(K10:K44)</f>
        <v>112</v>
      </c>
      <c r="H5" s="90"/>
      <c r="J5" s="23"/>
      <c r="M5" s="23" t="s">
        <v>5</v>
      </c>
      <c r="N5" s="24">
        <v>2</v>
      </c>
      <c r="O5" s="23">
        <v>0</v>
      </c>
      <c r="P5" s="23" t="s">
        <v>4</v>
      </c>
      <c r="Q5" s="23" t="s">
        <v>18</v>
      </c>
      <c r="R5" s="23">
        <v>0.3</v>
      </c>
      <c r="S5" s="23" t="s">
        <v>17</v>
      </c>
      <c r="U5" s="23" t="s">
        <v>3</v>
      </c>
      <c r="V5" s="23" t="s">
        <v>6</v>
      </c>
      <c r="W5" s="23" t="s">
        <v>16</v>
      </c>
    </row>
    <row r="6" spans="1:23" ht="15.75" x14ac:dyDescent="0.2">
      <c r="A6" s="89"/>
      <c r="B6" s="89"/>
      <c r="C6" s="8"/>
      <c r="D6" s="111" t="s">
        <v>29</v>
      </c>
      <c r="E6" s="112"/>
      <c r="F6" s="112"/>
      <c r="G6" s="21">
        <f>IF(SUM(K10:K44)&gt;0,J45/G5,G5)</f>
        <v>1.9285714285714286</v>
      </c>
      <c r="H6" s="88"/>
      <c r="I6" s="88"/>
      <c r="J6" s="83"/>
      <c r="M6" s="23" t="s">
        <v>8</v>
      </c>
      <c r="N6" s="24">
        <v>1</v>
      </c>
      <c r="O6" s="23">
        <v>0</v>
      </c>
      <c r="P6" s="23" t="s">
        <v>5</v>
      </c>
      <c r="R6" s="23">
        <v>0.4</v>
      </c>
      <c r="S6" s="23" t="s">
        <v>17</v>
      </c>
      <c r="V6" s="23" t="s">
        <v>4</v>
      </c>
    </row>
    <row r="7" spans="1:23" ht="16.5" thickBot="1" x14ac:dyDescent="0.3">
      <c r="A7" s="2" t="s">
        <v>15</v>
      </c>
      <c r="B7" s="18"/>
      <c r="C7" s="8"/>
      <c r="D7" s="107" t="s">
        <v>24</v>
      </c>
      <c r="E7" s="108"/>
      <c r="F7" s="108"/>
      <c r="G7" s="20" t="str">
        <f>VLOOKUP(G6,R:S,2,TRUE)</f>
        <v>D</v>
      </c>
      <c r="H7" s="84"/>
      <c r="I7" s="84"/>
      <c r="J7" s="83"/>
      <c r="M7" s="23" t="s">
        <v>17</v>
      </c>
      <c r="N7" s="24">
        <v>0</v>
      </c>
      <c r="O7" s="23">
        <v>1</v>
      </c>
      <c r="P7" s="23" t="s">
        <v>8</v>
      </c>
      <c r="R7" s="23">
        <v>0.5</v>
      </c>
      <c r="S7" s="23" t="s">
        <v>8</v>
      </c>
      <c r="V7" s="23" t="s">
        <v>5</v>
      </c>
    </row>
    <row r="8" spans="1:23" ht="9.75" customHeight="1" thickBot="1" x14ac:dyDescent="0.25">
      <c r="A8" s="87"/>
      <c r="B8" s="9"/>
      <c r="C8" s="9"/>
      <c r="D8" s="86"/>
      <c r="E8" s="86"/>
      <c r="F8" s="86"/>
      <c r="G8" s="85"/>
      <c r="H8" s="84"/>
      <c r="I8" s="84"/>
      <c r="J8" s="83"/>
      <c r="M8" s="23" t="s">
        <v>3</v>
      </c>
      <c r="N8" s="24">
        <v>0</v>
      </c>
      <c r="O8" s="23">
        <v>0</v>
      </c>
      <c r="P8" s="23" t="s">
        <v>17</v>
      </c>
      <c r="R8" s="23">
        <v>0.6</v>
      </c>
      <c r="S8" s="23" t="s">
        <v>8</v>
      </c>
      <c r="V8" s="23" t="s">
        <v>8</v>
      </c>
    </row>
    <row r="9" spans="1:23" ht="32.25" thickBot="1" x14ac:dyDescent="0.3">
      <c r="A9" s="63" t="s">
        <v>9</v>
      </c>
      <c r="B9" s="96" t="s">
        <v>0</v>
      </c>
      <c r="C9" s="96"/>
      <c r="D9" s="13" t="s">
        <v>11</v>
      </c>
      <c r="E9" s="15" t="s">
        <v>11</v>
      </c>
      <c r="F9" s="14" t="s">
        <v>10</v>
      </c>
      <c r="G9" s="16" t="s">
        <v>1</v>
      </c>
      <c r="H9" s="25" t="s">
        <v>19</v>
      </c>
      <c r="I9" s="26" t="s">
        <v>11</v>
      </c>
      <c r="J9" s="51" t="s">
        <v>2</v>
      </c>
      <c r="M9" s="23" t="s">
        <v>16</v>
      </c>
      <c r="N9" s="24">
        <v>0</v>
      </c>
      <c r="O9" s="23">
        <v>1</v>
      </c>
      <c r="R9" s="23">
        <v>0.7</v>
      </c>
      <c r="S9" s="23" t="s">
        <v>8</v>
      </c>
      <c r="V9" s="23" t="s">
        <v>17</v>
      </c>
    </row>
    <row r="10" spans="1:23" ht="15" customHeight="1" thickBot="1" x14ac:dyDescent="0.3">
      <c r="A10" s="70" t="s">
        <v>30</v>
      </c>
      <c r="B10" s="109" t="s">
        <v>31</v>
      </c>
      <c r="C10" s="110"/>
      <c r="D10" s="48">
        <v>4</v>
      </c>
      <c r="E10" s="39">
        <f t="shared" ref="E10:E39" si="0">IF(F10="Karakter",D10,"0")</f>
        <v>4</v>
      </c>
      <c r="F10" s="50" t="s">
        <v>1</v>
      </c>
      <c r="G10" s="19" t="s">
        <v>4</v>
      </c>
      <c r="H10" s="23">
        <f t="shared" ref="H10:H44" si="1">IFERROR(VLOOKUP(G$10:G$44,M:O,3,FALSE),0)</f>
        <v>0</v>
      </c>
      <c r="I10" s="53">
        <f t="shared" ref="I10:I39" si="2">IF(H10=0,D10,0)</f>
        <v>4</v>
      </c>
      <c r="J10" s="83">
        <f t="shared" ref="J10:J44" si="3">IFERROR(VLOOKUP(G$10:G$44,M:N,2,FALSE)*D10,0)</f>
        <v>12</v>
      </c>
      <c r="K10" s="23">
        <f>IF(J10&gt;0,I10,0)</f>
        <v>4</v>
      </c>
      <c r="M10" s="23" t="s">
        <v>18</v>
      </c>
      <c r="N10" s="24">
        <v>0</v>
      </c>
      <c r="O10" s="23">
        <v>1</v>
      </c>
      <c r="R10" s="23">
        <v>0.8</v>
      </c>
      <c r="S10" s="23" t="s">
        <v>8</v>
      </c>
    </row>
    <row r="11" spans="1:23" ht="15" customHeight="1" thickBot="1" x14ac:dyDescent="0.3">
      <c r="A11" s="70" t="s">
        <v>32</v>
      </c>
      <c r="B11" s="98" t="s">
        <v>33</v>
      </c>
      <c r="C11" s="99"/>
      <c r="D11" s="48">
        <v>11</v>
      </c>
      <c r="E11" s="40">
        <f t="shared" si="0"/>
        <v>11</v>
      </c>
      <c r="F11" s="50" t="s">
        <v>1</v>
      </c>
      <c r="G11" s="19" t="s">
        <v>8</v>
      </c>
      <c r="H11" s="23">
        <f t="shared" si="1"/>
        <v>0</v>
      </c>
      <c r="I11" s="53">
        <f t="shared" si="2"/>
        <v>11</v>
      </c>
      <c r="J11" s="83">
        <f t="shared" si="3"/>
        <v>11</v>
      </c>
      <c r="K11" s="23">
        <f t="shared" ref="K11:K44" si="4">IF(J11&gt;0,I11,0)</f>
        <v>11</v>
      </c>
      <c r="M11" s="23" t="str">
        <f>""</f>
        <v/>
      </c>
      <c r="N11" s="24">
        <v>0</v>
      </c>
      <c r="O11" s="23">
        <v>1</v>
      </c>
      <c r="R11" s="23">
        <v>0.9</v>
      </c>
      <c r="S11" s="23" t="s">
        <v>8</v>
      </c>
    </row>
    <row r="12" spans="1:23" ht="15" customHeight="1" thickBot="1" x14ac:dyDescent="0.3">
      <c r="A12" s="70" t="s">
        <v>34</v>
      </c>
      <c r="B12" s="98" t="s">
        <v>35</v>
      </c>
      <c r="C12" s="99"/>
      <c r="D12" s="48">
        <v>2</v>
      </c>
      <c r="E12" s="40" t="str">
        <f t="shared" si="0"/>
        <v>0</v>
      </c>
      <c r="F12" s="50" t="s">
        <v>3</v>
      </c>
      <c r="G12" s="19" t="s">
        <v>3</v>
      </c>
      <c r="H12" s="23">
        <f t="shared" si="1"/>
        <v>0</v>
      </c>
      <c r="I12" s="53">
        <f t="shared" si="2"/>
        <v>2</v>
      </c>
      <c r="J12" s="83">
        <f t="shared" si="3"/>
        <v>0</v>
      </c>
      <c r="K12" s="23">
        <f t="shared" si="4"/>
        <v>0</v>
      </c>
      <c r="M12" s="23" t="str">
        <f>""</f>
        <v/>
      </c>
      <c r="N12" s="23" t="str">
        <f>""</f>
        <v/>
      </c>
      <c r="O12" s="23" t="str">
        <f>""</f>
        <v/>
      </c>
      <c r="R12" s="23">
        <v>1</v>
      </c>
      <c r="S12" s="23" t="s">
        <v>8</v>
      </c>
    </row>
    <row r="13" spans="1:23" ht="15" customHeight="1" thickBot="1" x14ac:dyDescent="0.3">
      <c r="A13" s="70" t="s">
        <v>36</v>
      </c>
      <c r="B13" s="98" t="s">
        <v>37</v>
      </c>
      <c r="C13" s="99"/>
      <c r="D13" s="48">
        <v>2</v>
      </c>
      <c r="E13" s="40" t="str">
        <f t="shared" si="0"/>
        <v>0</v>
      </c>
      <c r="F13" s="50" t="s">
        <v>3</v>
      </c>
      <c r="G13" s="19" t="s">
        <v>3</v>
      </c>
      <c r="H13" s="23">
        <f t="shared" si="1"/>
        <v>0</v>
      </c>
      <c r="I13" s="53">
        <f t="shared" si="2"/>
        <v>2</v>
      </c>
      <c r="J13" s="83">
        <f t="shared" si="3"/>
        <v>0</v>
      </c>
      <c r="K13" s="23">
        <f t="shared" si="4"/>
        <v>0</v>
      </c>
      <c r="N13" s="23"/>
      <c r="R13" s="23">
        <v>1.1000000000000001</v>
      </c>
      <c r="S13" s="23" t="s">
        <v>8</v>
      </c>
    </row>
    <row r="14" spans="1:23" ht="15" customHeight="1" thickBot="1" x14ac:dyDescent="0.3">
      <c r="A14" s="70" t="s">
        <v>38</v>
      </c>
      <c r="B14" s="98" t="s">
        <v>39</v>
      </c>
      <c r="C14" s="99"/>
      <c r="D14" s="48">
        <v>3</v>
      </c>
      <c r="E14" s="40">
        <f t="shared" si="0"/>
        <v>3</v>
      </c>
      <c r="F14" s="50" t="s">
        <v>1</v>
      </c>
      <c r="G14" s="19" t="s">
        <v>8</v>
      </c>
      <c r="H14" s="23">
        <f t="shared" si="1"/>
        <v>0</v>
      </c>
      <c r="I14" s="53">
        <f t="shared" si="2"/>
        <v>3</v>
      </c>
      <c r="J14" s="83">
        <f t="shared" si="3"/>
        <v>3</v>
      </c>
      <c r="K14" s="23">
        <f t="shared" si="4"/>
        <v>3</v>
      </c>
      <c r="N14" s="23"/>
      <c r="R14" s="23">
        <v>1.2</v>
      </c>
      <c r="S14" s="23" t="s">
        <v>8</v>
      </c>
    </row>
    <row r="15" spans="1:23" ht="15" customHeight="1" thickBot="1" x14ac:dyDescent="0.3">
      <c r="A15" s="70" t="s">
        <v>40</v>
      </c>
      <c r="B15" s="98" t="s">
        <v>41</v>
      </c>
      <c r="C15" s="99"/>
      <c r="D15" s="48">
        <v>4</v>
      </c>
      <c r="E15" s="40">
        <f t="shared" si="0"/>
        <v>4</v>
      </c>
      <c r="F15" s="50" t="s">
        <v>1</v>
      </c>
      <c r="G15" s="19" t="s">
        <v>6</v>
      </c>
      <c r="H15" s="23">
        <f t="shared" si="1"/>
        <v>0</v>
      </c>
      <c r="I15" s="53">
        <f t="shared" si="2"/>
        <v>4</v>
      </c>
      <c r="J15" s="83">
        <f t="shared" si="3"/>
        <v>16</v>
      </c>
      <c r="K15" s="23">
        <f t="shared" si="4"/>
        <v>4</v>
      </c>
      <c r="R15" s="23">
        <v>1.3</v>
      </c>
      <c r="S15" s="23" t="s">
        <v>8</v>
      </c>
    </row>
    <row r="16" spans="1:23" ht="15" customHeight="1" thickBot="1" x14ac:dyDescent="0.3">
      <c r="A16" s="70" t="s">
        <v>42</v>
      </c>
      <c r="B16" s="98" t="s">
        <v>43</v>
      </c>
      <c r="C16" s="99"/>
      <c r="D16" s="48">
        <v>10</v>
      </c>
      <c r="E16" s="40">
        <f t="shared" si="0"/>
        <v>10</v>
      </c>
      <c r="F16" s="50" t="s">
        <v>1</v>
      </c>
      <c r="G16" s="19" t="s">
        <v>5</v>
      </c>
      <c r="H16" s="23">
        <f t="shared" si="1"/>
        <v>0</v>
      </c>
      <c r="I16" s="53">
        <f t="shared" si="2"/>
        <v>10</v>
      </c>
      <c r="J16" s="83">
        <f t="shared" si="3"/>
        <v>20</v>
      </c>
      <c r="K16" s="23">
        <f t="shared" si="4"/>
        <v>10</v>
      </c>
      <c r="R16" s="23">
        <v>2.2999999999999998</v>
      </c>
      <c r="S16" s="23" t="s">
        <v>8</v>
      </c>
    </row>
    <row r="17" spans="1:19" ht="15" customHeight="1" thickBot="1" x14ac:dyDescent="0.3">
      <c r="A17" s="70" t="s">
        <v>44</v>
      </c>
      <c r="B17" s="98" t="s">
        <v>45</v>
      </c>
      <c r="C17" s="99"/>
      <c r="D17" s="48">
        <v>10</v>
      </c>
      <c r="E17" s="40">
        <f t="shared" si="0"/>
        <v>10</v>
      </c>
      <c r="F17" s="50" t="s">
        <v>1</v>
      </c>
      <c r="G17" s="19" t="s">
        <v>5</v>
      </c>
      <c r="H17" s="23">
        <f t="shared" si="1"/>
        <v>0</v>
      </c>
      <c r="I17" s="53">
        <f t="shared" si="2"/>
        <v>10</v>
      </c>
      <c r="J17" s="83">
        <f t="shared" si="3"/>
        <v>20</v>
      </c>
      <c r="K17" s="23">
        <f t="shared" si="4"/>
        <v>10</v>
      </c>
      <c r="R17" s="23">
        <v>3.3</v>
      </c>
      <c r="S17" s="23" t="s">
        <v>8</v>
      </c>
    </row>
    <row r="18" spans="1:19" ht="15" customHeight="1" thickBot="1" x14ac:dyDescent="0.3">
      <c r="A18" s="70" t="s">
        <v>46</v>
      </c>
      <c r="B18" s="98" t="s">
        <v>47</v>
      </c>
      <c r="C18" s="99"/>
      <c r="D18" s="48">
        <v>3</v>
      </c>
      <c r="E18" s="40">
        <f t="shared" si="0"/>
        <v>3</v>
      </c>
      <c r="F18" s="50" t="s">
        <v>1</v>
      </c>
      <c r="G18" s="19" t="s">
        <v>4</v>
      </c>
      <c r="H18" s="23">
        <f t="shared" si="1"/>
        <v>0</v>
      </c>
      <c r="I18" s="53">
        <f t="shared" si="2"/>
        <v>3</v>
      </c>
      <c r="J18" s="83">
        <f t="shared" si="3"/>
        <v>9</v>
      </c>
      <c r="K18" s="23">
        <f t="shared" si="4"/>
        <v>3</v>
      </c>
      <c r="R18" s="23">
        <v>4.3</v>
      </c>
      <c r="S18" s="23" t="s">
        <v>8</v>
      </c>
    </row>
    <row r="19" spans="1:19" ht="15" customHeight="1" thickBot="1" x14ac:dyDescent="0.3">
      <c r="A19" s="70" t="s">
        <v>48</v>
      </c>
      <c r="B19" s="98" t="s">
        <v>49</v>
      </c>
      <c r="C19" s="99"/>
      <c r="D19" s="48">
        <v>2</v>
      </c>
      <c r="E19" s="40" t="str">
        <f t="shared" si="0"/>
        <v>0</v>
      </c>
      <c r="F19" s="50" t="s">
        <v>3</v>
      </c>
      <c r="G19" s="19" t="s">
        <v>3</v>
      </c>
      <c r="H19" s="23">
        <f t="shared" si="1"/>
        <v>0</v>
      </c>
      <c r="I19" s="53">
        <f t="shared" si="2"/>
        <v>2</v>
      </c>
      <c r="J19" s="83">
        <f t="shared" si="3"/>
        <v>0</v>
      </c>
      <c r="K19" s="23">
        <f t="shared" si="4"/>
        <v>0</v>
      </c>
      <c r="R19" s="23">
        <v>5.3</v>
      </c>
      <c r="S19" s="23" t="s">
        <v>8</v>
      </c>
    </row>
    <row r="20" spans="1:19" ht="15" customHeight="1" thickBot="1" x14ac:dyDescent="0.3">
      <c r="A20" s="70" t="s">
        <v>50</v>
      </c>
      <c r="B20" s="98" t="s">
        <v>51</v>
      </c>
      <c r="C20" s="99"/>
      <c r="D20" s="48">
        <v>2</v>
      </c>
      <c r="E20" s="40" t="str">
        <f t="shared" si="0"/>
        <v>0</v>
      </c>
      <c r="F20" s="50" t="s">
        <v>3</v>
      </c>
      <c r="G20" s="19" t="s">
        <v>3</v>
      </c>
      <c r="H20" s="23">
        <f t="shared" si="1"/>
        <v>0</v>
      </c>
      <c r="I20" s="53">
        <f t="shared" si="2"/>
        <v>2</v>
      </c>
      <c r="J20" s="83">
        <f t="shared" si="3"/>
        <v>0</v>
      </c>
      <c r="K20" s="23">
        <f t="shared" si="4"/>
        <v>0</v>
      </c>
      <c r="R20" s="23">
        <v>6.3</v>
      </c>
      <c r="S20" s="23" t="s">
        <v>8</v>
      </c>
    </row>
    <row r="21" spans="1:19" ht="15" customHeight="1" thickBot="1" x14ac:dyDescent="0.3">
      <c r="A21" s="70" t="s">
        <v>52</v>
      </c>
      <c r="B21" s="98" t="s">
        <v>53</v>
      </c>
      <c r="C21" s="99"/>
      <c r="D21" s="48">
        <v>5</v>
      </c>
      <c r="E21" s="40" t="str">
        <f t="shared" si="0"/>
        <v>0</v>
      </c>
      <c r="F21" s="50" t="s">
        <v>3</v>
      </c>
      <c r="G21" s="19" t="s">
        <v>3</v>
      </c>
      <c r="H21" s="23">
        <f t="shared" si="1"/>
        <v>0</v>
      </c>
      <c r="I21" s="53">
        <f t="shared" si="2"/>
        <v>5</v>
      </c>
      <c r="J21" s="83">
        <f t="shared" si="3"/>
        <v>0</v>
      </c>
      <c r="K21" s="23">
        <f t="shared" si="4"/>
        <v>0</v>
      </c>
      <c r="R21" s="23">
        <v>7.3</v>
      </c>
      <c r="S21" s="23" t="s">
        <v>8</v>
      </c>
    </row>
    <row r="22" spans="1:19" ht="15" customHeight="1" thickBot="1" x14ac:dyDescent="0.3">
      <c r="A22" s="70" t="s">
        <v>54</v>
      </c>
      <c r="B22" s="98" t="s">
        <v>55</v>
      </c>
      <c r="C22" s="99"/>
      <c r="D22" s="48">
        <v>3</v>
      </c>
      <c r="E22" s="40" t="str">
        <f t="shared" si="0"/>
        <v>0</v>
      </c>
      <c r="F22" s="50" t="s">
        <v>3</v>
      </c>
      <c r="G22" s="19" t="s">
        <v>3</v>
      </c>
      <c r="H22" s="23">
        <f t="shared" si="1"/>
        <v>0</v>
      </c>
      <c r="I22" s="53">
        <f t="shared" si="2"/>
        <v>3</v>
      </c>
      <c r="J22" s="83">
        <f t="shared" si="3"/>
        <v>0</v>
      </c>
      <c r="K22" s="23">
        <f t="shared" si="4"/>
        <v>0</v>
      </c>
      <c r="R22" s="23">
        <v>8.3000000000000007</v>
      </c>
      <c r="S22" s="23" t="s">
        <v>8</v>
      </c>
    </row>
    <row r="23" spans="1:19" ht="15" customHeight="1" thickBot="1" x14ac:dyDescent="0.3">
      <c r="A23" s="70" t="s">
        <v>56</v>
      </c>
      <c r="B23" s="98" t="s">
        <v>57</v>
      </c>
      <c r="C23" s="99"/>
      <c r="D23" s="48">
        <v>57</v>
      </c>
      <c r="E23" s="40" t="str">
        <f t="shared" si="0"/>
        <v>0</v>
      </c>
      <c r="F23" s="50" t="s">
        <v>3</v>
      </c>
      <c r="G23" s="19" t="s">
        <v>3</v>
      </c>
      <c r="H23" s="23">
        <f t="shared" si="1"/>
        <v>0</v>
      </c>
      <c r="I23" s="53">
        <f t="shared" si="2"/>
        <v>57</v>
      </c>
      <c r="J23" s="83">
        <f t="shared" si="3"/>
        <v>0</v>
      </c>
      <c r="K23" s="23">
        <f t="shared" si="4"/>
        <v>0</v>
      </c>
      <c r="R23" s="23">
        <v>9.3000000000000007</v>
      </c>
      <c r="S23" s="23" t="s">
        <v>8</v>
      </c>
    </row>
    <row r="24" spans="1:19" ht="15" customHeight="1" thickBot="1" x14ac:dyDescent="0.3">
      <c r="A24" s="70" t="s">
        <v>58</v>
      </c>
      <c r="B24" s="98" t="s">
        <v>59</v>
      </c>
      <c r="C24" s="99"/>
      <c r="D24" s="48">
        <v>10</v>
      </c>
      <c r="E24" s="40">
        <f t="shared" si="0"/>
        <v>10</v>
      </c>
      <c r="F24" s="50" t="s">
        <v>1</v>
      </c>
      <c r="G24" s="19" t="s">
        <v>8</v>
      </c>
      <c r="H24" s="23">
        <f t="shared" si="1"/>
        <v>0</v>
      </c>
      <c r="I24" s="53">
        <f t="shared" si="2"/>
        <v>10</v>
      </c>
      <c r="J24" s="83">
        <f t="shared" si="3"/>
        <v>10</v>
      </c>
      <c r="K24" s="23">
        <f t="shared" si="4"/>
        <v>10</v>
      </c>
      <c r="R24" s="23">
        <v>10.3</v>
      </c>
      <c r="S24" s="23" t="s">
        <v>8</v>
      </c>
    </row>
    <row r="25" spans="1:19" ht="15" customHeight="1" thickBot="1" x14ac:dyDescent="0.3">
      <c r="A25" s="70" t="s">
        <v>60</v>
      </c>
      <c r="B25" s="98" t="s">
        <v>61</v>
      </c>
      <c r="C25" s="99"/>
      <c r="D25" s="48">
        <v>7</v>
      </c>
      <c r="E25" s="40">
        <f t="shared" si="0"/>
        <v>7</v>
      </c>
      <c r="F25" s="50" t="s">
        <v>1</v>
      </c>
      <c r="G25" s="19" t="s">
        <v>8</v>
      </c>
      <c r="H25" s="23">
        <f t="shared" si="1"/>
        <v>0</v>
      </c>
      <c r="I25" s="53">
        <f t="shared" si="2"/>
        <v>7</v>
      </c>
      <c r="J25" s="83">
        <f t="shared" si="3"/>
        <v>7</v>
      </c>
      <c r="K25" s="23">
        <f t="shared" si="4"/>
        <v>7</v>
      </c>
      <c r="R25" s="23">
        <v>11.3</v>
      </c>
      <c r="S25" s="23" t="s">
        <v>8</v>
      </c>
    </row>
    <row r="26" spans="1:19" ht="15" customHeight="1" thickBot="1" x14ac:dyDescent="0.3">
      <c r="A26" s="70" t="s">
        <v>62</v>
      </c>
      <c r="B26" s="98" t="s">
        <v>35</v>
      </c>
      <c r="C26" s="99"/>
      <c r="D26" s="48">
        <v>2</v>
      </c>
      <c r="E26" s="40">
        <f t="shared" si="0"/>
        <v>2</v>
      </c>
      <c r="F26" s="50" t="s">
        <v>1</v>
      </c>
      <c r="G26" s="19" t="s">
        <v>4</v>
      </c>
      <c r="H26" s="23">
        <f t="shared" si="1"/>
        <v>0</v>
      </c>
      <c r="I26" s="53">
        <f t="shared" si="2"/>
        <v>2</v>
      </c>
      <c r="J26" s="83">
        <f t="shared" si="3"/>
        <v>6</v>
      </c>
      <c r="K26" s="23">
        <f t="shared" si="4"/>
        <v>2</v>
      </c>
      <c r="R26" s="23">
        <v>12.3</v>
      </c>
      <c r="S26" s="23" t="s">
        <v>8</v>
      </c>
    </row>
    <row r="27" spans="1:19" ht="15" customHeight="1" thickBot="1" x14ac:dyDescent="0.3">
      <c r="A27" s="70" t="s">
        <v>63</v>
      </c>
      <c r="B27" s="98" t="s">
        <v>64</v>
      </c>
      <c r="C27" s="99"/>
      <c r="D27" s="48">
        <v>10</v>
      </c>
      <c r="E27" s="40">
        <f t="shared" si="0"/>
        <v>10</v>
      </c>
      <c r="F27" s="50" t="s">
        <v>1</v>
      </c>
      <c r="G27" s="19" t="s">
        <v>5</v>
      </c>
      <c r="H27" s="23">
        <f t="shared" si="1"/>
        <v>0</v>
      </c>
      <c r="I27" s="53">
        <f t="shared" si="2"/>
        <v>10</v>
      </c>
      <c r="J27" s="83">
        <f t="shared" si="3"/>
        <v>20</v>
      </c>
      <c r="K27" s="23">
        <f t="shared" si="4"/>
        <v>10</v>
      </c>
      <c r="R27" s="23">
        <v>1.4</v>
      </c>
      <c r="S27" s="23" t="s">
        <v>8</v>
      </c>
    </row>
    <row r="28" spans="1:19" ht="15" customHeight="1" thickBot="1" x14ac:dyDescent="0.3">
      <c r="A28" s="70" t="s">
        <v>65</v>
      </c>
      <c r="B28" s="98" t="s">
        <v>66</v>
      </c>
      <c r="C28" s="99"/>
      <c r="D28" s="48">
        <v>18</v>
      </c>
      <c r="E28" s="40">
        <f t="shared" si="0"/>
        <v>18</v>
      </c>
      <c r="F28" s="50" t="s">
        <v>1</v>
      </c>
      <c r="G28" s="19" t="s">
        <v>5</v>
      </c>
      <c r="H28" s="23">
        <f t="shared" si="1"/>
        <v>0</v>
      </c>
      <c r="I28" s="53">
        <f t="shared" si="2"/>
        <v>18</v>
      </c>
      <c r="J28" s="83">
        <f t="shared" si="3"/>
        <v>36</v>
      </c>
      <c r="K28" s="23">
        <f t="shared" si="4"/>
        <v>18</v>
      </c>
      <c r="R28" s="23">
        <v>1.5</v>
      </c>
      <c r="S28" s="23" t="s">
        <v>5</v>
      </c>
    </row>
    <row r="29" spans="1:19" ht="15" customHeight="1" thickBot="1" x14ac:dyDescent="0.3">
      <c r="A29" s="70" t="s">
        <v>67</v>
      </c>
      <c r="B29" s="98" t="s">
        <v>68</v>
      </c>
      <c r="C29" s="99"/>
      <c r="D29" s="48">
        <v>9</v>
      </c>
      <c r="E29" s="40">
        <f t="shared" si="0"/>
        <v>9</v>
      </c>
      <c r="F29" s="50" t="s">
        <v>1</v>
      </c>
      <c r="G29" s="19" t="s">
        <v>4</v>
      </c>
      <c r="H29" s="23">
        <f t="shared" si="1"/>
        <v>0</v>
      </c>
      <c r="I29" s="53">
        <f t="shared" si="2"/>
        <v>9</v>
      </c>
      <c r="J29" s="83">
        <f t="shared" si="3"/>
        <v>27</v>
      </c>
      <c r="K29" s="23">
        <f t="shared" si="4"/>
        <v>9</v>
      </c>
      <c r="N29" s="23"/>
      <c r="R29" s="23">
        <v>1.6</v>
      </c>
      <c r="S29" s="23" t="s">
        <v>5</v>
      </c>
    </row>
    <row r="30" spans="1:19" ht="15" customHeight="1" thickBot="1" x14ac:dyDescent="0.3">
      <c r="A30" s="70" t="s">
        <v>69</v>
      </c>
      <c r="B30" s="98" t="s">
        <v>70</v>
      </c>
      <c r="C30" s="99"/>
      <c r="D30" s="48">
        <v>4</v>
      </c>
      <c r="E30" s="40">
        <f t="shared" si="0"/>
        <v>4</v>
      </c>
      <c r="F30" s="50" t="s">
        <v>1</v>
      </c>
      <c r="G30" s="19" t="s">
        <v>4</v>
      </c>
      <c r="H30" s="23">
        <f t="shared" si="1"/>
        <v>0</v>
      </c>
      <c r="I30" s="53">
        <f t="shared" si="2"/>
        <v>4</v>
      </c>
      <c r="J30" s="83">
        <f t="shared" si="3"/>
        <v>12</v>
      </c>
      <c r="K30" s="23">
        <f t="shared" si="4"/>
        <v>4</v>
      </c>
      <c r="N30" s="23"/>
      <c r="R30" s="23">
        <v>1.7</v>
      </c>
      <c r="S30" s="23" t="s">
        <v>5</v>
      </c>
    </row>
    <row r="31" spans="1:19" ht="15" customHeight="1" x14ac:dyDescent="0.25">
      <c r="A31" s="70" t="s">
        <v>71</v>
      </c>
      <c r="B31" s="98" t="s">
        <v>72</v>
      </c>
      <c r="C31" s="99"/>
      <c r="D31" s="48">
        <v>7</v>
      </c>
      <c r="E31" s="40">
        <f t="shared" si="0"/>
        <v>7</v>
      </c>
      <c r="F31" s="50" t="s">
        <v>1</v>
      </c>
      <c r="G31" s="19" t="s">
        <v>8</v>
      </c>
      <c r="H31" s="23">
        <f t="shared" si="1"/>
        <v>0</v>
      </c>
      <c r="I31" s="53">
        <f t="shared" si="2"/>
        <v>7</v>
      </c>
      <c r="J31" s="83">
        <f t="shared" si="3"/>
        <v>7</v>
      </c>
      <c r="K31" s="23">
        <f t="shared" si="4"/>
        <v>7</v>
      </c>
      <c r="N31" s="23"/>
      <c r="R31" s="23">
        <v>1.8</v>
      </c>
      <c r="S31" s="23" t="s">
        <v>5</v>
      </c>
    </row>
    <row r="32" spans="1:19" ht="15" customHeight="1" x14ac:dyDescent="0.25">
      <c r="A32" s="47"/>
      <c r="B32" s="97"/>
      <c r="C32" s="97"/>
      <c r="D32" s="48"/>
      <c r="E32" s="40" t="str">
        <f t="shared" si="0"/>
        <v>0</v>
      </c>
      <c r="F32" s="50"/>
      <c r="G32" s="19"/>
      <c r="H32" s="23">
        <f t="shared" si="1"/>
        <v>0</v>
      </c>
      <c r="I32" s="53">
        <f t="shared" si="2"/>
        <v>0</v>
      </c>
      <c r="J32" s="83">
        <f t="shared" si="3"/>
        <v>0</v>
      </c>
      <c r="K32" s="23">
        <f t="shared" si="4"/>
        <v>0</v>
      </c>
      <c r="N32" s="23"/>
      <c r="R32" s="23">
        <v>1.9</v>
      </c>
      <c r="S32" s="23" t="s">
        <v>5</v>
      </c>
    </row>
    <row r="33" spans="1:19" ht="15" customHeight="1" x14ac:dyDescent="0.25">
      <c r="A33" s="47"/>
      <c r="B33" s="97"/>
      <c r="C33" s="97"/>
      <c r="D33" s="48"/>
      <c r="E33" s="40" t="str">
        <f t="shared" si="0"/>
        <v>0</v>
      </c>
      <c r="F33" s="50"/>
      <c r="G33" s="19"/>
      <c r="H33" s="23">
        <f t="shared" si="1"/>
        <v>0</v>
      </c>
      <c r="I33" s="53">
        <f t="shared" si="2"/>
        <v>0</v>
      </c>
      <c r="J33" s="83">
        <f t="shared" si="3"/>
        <v>0</v>
      </c>
      <c r="K33" s="23">
        <f t="shared" si="4"/>
        <v>0</v>
      </c>
      <c r="N33" s="23"/>
      <c r="R33" s="23">
        <v>2</v>
      </c>
      <c r="S33" s="23" t="s">
        <v>5</v>
      </c>
    </row>
    <row r="34" spans="1:19" ht="15" customHeight="1" x14ac:dyDescent="0.25">
      <c r="A34" s="47"/>
      <c r="B34" s="97"/>
      <c r="C34" s="97"/>
      <c r="D34" s="48"/>
      <c r="E34" s="40" t="str">
        <f t="shared" si="0"/>
        <v>0</v>
      </c>
      <c r="F34" s="50" t="s">
        <v>22</v>
      </c>
      <c r="G34" s="19"/>
      <c r="H34" s="23">
        <f t="shared" si="1"/>
        <v>0</v>
      </c>
      <c r="I34" s="53">
        <f t="shared" si="2"/>
        <v>0</v>
      </c>
      <c r="J34" s="83">
        <f t="shared" si="3"/>
        <v>0</v>
      </c>
      <c r="K34" s="23">
        <f t="shared" si="4"/>
        <v>0</v>
      </c>
      <c r="N34" s="23"/>
      <c r="R34" s="23">
        <v>2.1</v>
      </c>
      <c r="S34" s="23" t="s">
        <v>5</v>
      </c>
    </row>
    <row r="35" spans="1:19" ht="15" customHeight="1" x14ac:dyDescent="0.25">
      <c r="A35" s="47"/>
      <c r="B35" s="97"/>
      <c r="C35" s="97"/>
      <c r="D35" s="48"/>
      <c r="E35" s="40" t="str">
        <f t="shared" si="0"/>
        <v>0</v>
      </c>
      <c r="F35" s="50"/>
      <c r="G35" s="19"/>
      <c r="H35" s="23">
        <f t="shared" si="1"/>
        <v>0</v>
      </c>
      <c r="I35" s="53">
        <f t="shared" si="2"/>
        <v>0</v>
      </c>
      <c r="J35" s="83">
        <f t="shared" si="3"/>
        <v>0</v>
      </c>
      <c r="K35" s="23">
        <f t="shared" si="4"/>
        <v>0</v>
      </c>
      <c r="N35" s="23"/>
      <c r="R35" s="23">
        <v>2.2000000000000002</v>
      </c>
      <c r="S35" s="23" t="s">
        <v>5</v>
      </c>
    </row>
    <row r="36" spans="1:19" ht="15" customHeight="1" x14ac:dyDescent="0.25">
      <c r="A36" s="49"/>
      <c r="B36" s="97"/>
      <c r="C36" s="97"/>
      <c r="D36" s="48"/>
      <c r="E36" s="40" t="str">
        <f t="shared" si="0"/>
        <v>0</v>
      </c>
      <c r="F36" s="50"/>
      <c r="G36" s="19"/>
      <c r="H36" s="23">
        <f t="shared" si="1"/>
        <v>0</v>
      </c>
      <c r="I36" s="53">
        <f t="shared" si="2"/>
        <v>0</v>
      </c>
      <c r="J36" s="83">
        <f t="shared" si="3"/>
        <v>0</v>
      </c>
      <c r="K36" s="23">
        <f t="shared" si="4"/>
        <v>0</v>
      </c>
      <c r="N36" s="23"/>
      <c r="R36" s="23">
        <v>2.2999999999999998</v>
      </c>
      <c r="S36" s="23" t="s">
        <v>5</v>
      </c>
    </row>
    <row r="37" spans="1:19" ht="15" customHeight="1" x14ac:dyDescent="0.25">
      <c r="A37" s="49"/>
      <c r="B37" s="97"/>
      <c r="C37" s="97"/>
      <c r="D37" s="48"/>
      <c r="E37" s="40" t="str">
        <f t="shared" si="0"/>
        <v>0</v>
      </c>
      <c r="F37" s="50" t="s">
        <v>22</v>
      </c>
      <c r="G37" s="19"/>
      <c r="H37" s="23">
        <f t="shared" si="1"/>
        <v>0</v>
      </c>
      <c r="I37" s="53">
        <f t="shared" si="2"/>
        <v>0</v>
      </c>
      <c r="J37" s="83">
        <f t="shared" si="3"/>
        <v>0</v>
      </c>
      <c r="K37" s="23">
        <f t="shared" si="4"/>
        <v>0</v>
      </c>
      <c r="N37" s="23"/>
      <c r="R37" s="23">
        <v>2.4</v>
      </c>
      <c r="S37" s="23" t="s">
        <v>5</v>
      </c>
    </row>
    <row r="38" spans="1:19" ht="15" customHeight="1" x14ac:dyDescent="0.25">
      <c r="A38" s="49"/>
      <c r="B38" s="97"/>
      <c r="C38" s="97"/>
      <c r="D38" s="48"/>
      <c r="E38" s="40" t="str">
        <f t="shared" si="0"/>
        <v>0</v>
      </c>
      <c r="F38" s="50"/>
      <c r="G38" s="19"/>
      <c r="H38" s="23">
        <f t="shared" si="1"/>
        <v>0</v>
      </c>
      <c r="I38" s="53">
        <f t="shared" si="2"/>
        <v>0</v>
      </c>
      <c r="J38" s="83">
        <f t="shared" si="3"/>
        <v>0</v>
      </c>
      <c r="K38" s="23">
        <f t="shared" si="4"/>
        <v>0</v>
      </c>
      <c r="N38" s="23"/>
      <c r="R38" s="23">
        <v>2.5</v>
      </c>
      <c r="S38" s="23" t="s">
        <v>4</v>
      </c>
    </row>
    <row r="39" spans="1:19" ht="15" customHeight="1" x14ac:dyDescent="0.25">
      <c r="A39" s="49"/>
      <c r="B39" s="97"/>
      <c r="C39" s="97"/>
      <c r="D39" s="48"/>
      <c r="E39" s="40" t="str">
        <f t="shared" si="0"/>
        <v>0</v>
      </c>
      <c r="F39" s="50"/>
      <c r="G39" s="19"/>
      <c r="H39" s="23">
        <f t="shared" si="1"/>
        <v>0</v>
      </c>
      <c r="I39" s="53">
        <f t="shared" si="2"/>
        <v>0</v>
      </c>
      <c r="J39" s="83">
        <f t="shared" si="3"/>
        <v>0</v>
      </c>
      <c r="K39" s="23">
        <f t="shared" si="4"/>
        <v>0</v>
      </c>
      <c r="N39" s="23"/>
      <c r="R39" s="23">
        <v>2.6</v>
      </c>
      <c r="S39" s="23" t="s">
        <v>4</v>
      </c>
    </row>
    <row r="40" spans="1:19" ht="15" customHeight="1" x14ac:dyDescent="0.25">
      <c r="A40" s="47"/>
      <c r="B40" s="97"/>
      <c r="C40" s="97"/>
      <c r="D40" s="48"/>
      <c r="E40" s="40" t="str">
        <f>IF(F40="Karakter",D40,"0")</f>
        <v>0</v>
      </c>
      <c r="F40" s="50" t="s">
        <v>22</v>
      </c>
      <c r="G40" s="19"/>
      <c r="H40" s="23">
        <f t="shared" si="1"/>
        <v>0</v>
      </c>
      <c r="I40" s="53">
        <f>IF(H40=0,D40,0)</f>
        <v>0</v>
      </c>
      <c r="J40" s="83">
        <f t="shared" si="3"/>
        <v>0</v>
      </c>
      <c r="K40" s="23">
        <f t="shared" si="4"/>
        <v>0</v>
      </c>
      <c r="N40" s="23"/>
      <c r="R40" s="23">
        <v>2.7</v>
      </c>
      <c r="S40" s="23" t="s">
        <v>4</v>
      </c>
    </row>
    <row r="41" spans="1:19" ht="15" customHeight="1" x14ac:dyDescent="0.25">
      <c r="A41" s="49"/>
      <c r="B41" s="97"/>
      <c r="C41" s="97"/>
      <c r="D41" s="48"/>
      <c r="E41" s="40" t="str">
        <f>IF(F41="Karakter",D41,"0")</f>
        <v>0</v>
      </c>
      <c r="F41" s="50"/>
      <c r="G41" s="19"/>
      <c r="H41" s="23">
        <f t="shared" si="1"/>
        <v>0</v>
      </c>
      <c r="I41" s="53">
        <f>IF(H41=0,D41,0)</f>
        <v>0</v>
      </c>
      <c r="J41" s="83">
        <f t="shared" si="3"/>
        <v>0</v>
      </c>
      <c r="K41" s="23">
        <f t="shared" si="4"/>
        <v>0</v>
      </c>
      <c r="N41" s="23"/>
      <c r="R41" s="23">
        <v>2.8</v>
      </c>
      <c r="S41" s="23" t="s">
        <v>4</v>
      </c>
    </row>
    <row r="42" spans="1:19" ht="15" customHeight="1" x14ac:dyDescent="0.25">
      <c r="A42" s="47"/>
      <c r="B42" s="97"/>
      <c r="C42" s="97"/>
      <c r="D42" s="48"/>
      <c r="E42" s="40" t="str">
        <f>IF(F42="Karakter",D42,"0")</f>
        <v>0</v>
      </c>
      <c r="F42" s="50"/>
      <c r="G42" s="19"/>
      <c r="H42" s="23">
        <f t="shared" si="1"/>
        <v>0</v>
      </c>
      <c r="I42" s="53">
        <f>IF(H42=0,D42,0)</f>
        <v>0</v>
      </c>
      <c r="J42" s="83">
        <f t="shared" si="3"/>
        <v>0</v>
      </c>
      <c r="K42" s="23">
        <f t="shared" si="4"/>
        <v>0</v>
      </c>
      <c r="R42" s="23">
        <v>2.9</v>
      </c>
      <c r="S42" s="23" t="s">
        <v>4</v>
      </c>
    </row>
    <row r="43" spans="1:19" ht="15" customHeight="1" x14ac:dyDescent="0.25">
      <c r="A43" s="47"/>
      <c r="B43" s="97"/>
      <c r="C43" s="97"/>
      <c r="D43" s="48"/>
      <c r="E43" s="40" t="str">
        <f>IF(F43="Karakter",D43,"0")</f>
        <v>0</v>
      </c>
      <c r="F43" s="50"/>
      <c r="G43" s="19"/>
      <c r="H43" s="23">
        <f t="shared" si="1"/>
        <v>0</v>
      </c>
      <c r="I43" s="53">
        <f>IF(H43=0,D43,0)</f>
        <v>0</v>
      </c>
      <c r="J43" s="83">
        <f t="shared" si="3"/>
        <v>0</v>
      </c>
      <c r="K43" s="23">
        <f t="shared" si="4"/>
        <v>0</v>
      </c>
      <c r="R43" s="23">
        <v>3</v>
      </c>
      <c r="S43" s="23" t="s">
        <v>4</v>
      </c>
    </row>
    <row r="44" spans="1:19" ht="15" customHeight="1" thickBot="1" x14ac:dyDescent="0.3">
      <c r="A44" s="55"/>
      <c r="B44" s="105"/>
      <c r="C44" s="105"/>
      <c r="D44" s="56"/>
      <c r="E44" s="57" t="str">
        <f>IF(F44="Karakter",D44,"0")</f>
        <v>0</v>
      </c>
      <c r="F44" s="58"/>
      <c r="G44" s="59"/>
      <c r="H44" s="23">
        <f t="shared" si="1"/>
        <v>0</v>
      </c>
      <c r="I44" s="53">
        <f>IF(H44=0,D44,0)</f>
        <v>0</v>
      </c>
      <c r="J44" s="83">
        <f t="shared" si="3"/>
        <v>0</v>
      </c>
      <c r="K44" s="23">
        <f t="shared" si="4"/>
        <v>0</v>
      </c>
      <c r="N44" s="23"/>
      <c r="R44" s="23">
        <v>3.1</v>
      </c>
      <c r="S44" s="23" t="s">
        <v>4</v>
      </c>
    </row>
    <row r="45" spans="1:19" ht="15.75" hidden="1" customHeight="1" thickBot="1" x14ac:dyDescent="0.25">
      <c r="A45" s="82"/>
      <c r="B45" s="81"/>
      <c r="C45" s="81"/>
      <c r="D45" s="81"/>
      <c r="E45" s="80"/>
      <c r="F45" s="79"/>
      <c r="G45" s="78"/>
      <c r="H45" s="23">
        <f>SUM(H10:H44)</f>
        <v>0</v>
      </c>
      <c r="J45" s="77">
        <f>SUM(J10:J44)</f>
        <v>216</v>
      </c>
      <c r="N45" s="23"/>
      <c r="R45" s="23">
        <v>3.2</v>
      </c>
      <c r="S45" s="23" t="s">
        <v>4</v>
      </c>
    </row>
    <row r="46" spans="1:19" ht="15.75" customHeight="1" x14ac:dyDescent="0.25">
      <c r="A46" s="6" t="s">
        <v>23</v>
      </c>
      <c r="B46" s="76"/>
      <c r="C46" s="76"/>
      <c r="D46" s="76"/>
      <c r="E46" s="76"/>
      <c r="F46" s="76"/>
      <c r="G46" s="76"/>
      <c r="J46" s="23"/>
      <c r="K46" s="24"/>
      <c r="N46" s="23"/>
      <c r="R46" s="23">
        <v>3.3</v>
      </c>
      <c r="S46" s="23" t="s">
        <v>4</v>
      </c>
    </row>
    <row r="47" spans="1:19" ht="15.75" customHeight="1" x14ac:dyDescent="0.2">
      <c r="A47" s="114"/>
      <c r="B47" s="114"/>
      <c r="C47" s="114"/>
      <c r="D47" s="114"/>
      <c r="E47" s="114"/>
      <c r="F47" s="114"/>
      <c r="G47" s="114"/>
      <c r="J47" s="23"/>
      <c r="K47" s="24"/>
      <c r="N47" s="23"/>
      <c r="R47" s="23">
        <v>3.4</v>
      </c>
      <c r="S47" s="23" t="s">
        <v>4</v>
      </c>
    </row>
    <row r="48" spans="1:19" ht="15.75" customHeight="1" x14ac:dyDescent="0.2">
      <c r="A48" s="114"/>
      <c r="B48" s="114"/>
      <c r="C48" s="114"/>
      <c r="D48" s="114"/>
      <c r="E48" s="114"/>
      <c r="F48" s="114"/>
      <c r="G48" s="114"/>
      <c r="J48" s="23"/>
      <c r="N48" s="23"/>
      <c r="R48" s="23">
        <v>3.5</v>
      </c>
      <c r="S48" s="23" t="s">
        <v>6</v>
      </c>
    </row>
    <row r="49" spans="1:19" ht="15.75" customHeight="1" x14ac:dyDescent="0.2">
      <c r="A49" s="114"/>
      <c r="B49" s="114"/>
      <c r="C49" s="114"/>
      <c r="D49" s="114"/>
      <c r="E49" s="114"/>
      <c r="F49" s="114"/>
      <c r="G49" s="114"/>
      <c r="J49" s="23"/>
      <c r="N49" s="23"/>
      <c r="R49" s="23">
        <v>3.6</v>
      </c>
      <c r="S49" s="23" t="s">
        <v>6</v>
      </c>
    </row>
    <row r="50" spans="1:19" ht="15.75" customHeight="1" x14ac:dyDescent="0.2">
      <c r="A50" s="114"/>
      <c r="B50" s="114"/>
      <c r="C50" s="114"/>
      <c r="D50" s="114"/>
      <c r="E50" s="114"/>
      <c r="F50" s="114"/>
      <c r="G50" s="114"/>
      <c r="J50" s="23"/>
      <c r="N50" s="23"/>
      <c r="R50" s="23">
        <v>3.7</v>
      </c>
      <c r="S50" s="23" t="s">
        <v>6</v>
      </c>
    </row>
    <row r="51" spans="1:19" ht="15.75" customHeight="1" x14ac:dyDescent="0.2">
      <c r="J51" s="23"/>
      <c r="N51" s="23"/>
      <c r="R51" s="23">
        <v>4</v>
      </c>
      <c r="S51" s="23" t="s">
        <v>6</v>
      </c>
    </row>
    <row r="52" spans="1:19" x14ac:dyDescent="0.2">
      <c r="J52" s="23"/>
      <c r="R52" s="23">
        <v>4.0999999999999996</v>
      </c>
      <c r="S52" s="23" t="s">
        <v>6</v>
      </c>
    </row>
    <row r="53" spans="1:19" x14ac:dyDescent="0.2">
      <c r="J53" s="23"/>
      <c r="R53" s="23">
        <v>4.2</v>
      </c>
      <c r="S53" s="23" t="s">
        <v>6</v>
      </c>
    </row>
    <row r="54" spans="1:19" x14ac:dyDescent="0.2">
      <c r="J54" s="23"/>
      <c r="R54" s="23">
        <v>4.3</v>
      </c>
      <c r="S54" s="23" t="s">
        <v>6</v>
      </c>
    </row>
    <row r="55" spans="1:19" x14ac:dyDescent="0.2">
      <c r="R55" s="23">
        <v>4.4000000000000004</v>
      </c>
      <c r="S55" s="23" t="s">
        <v>6</v>
      </c>
    </row>
    <row r="56" spans="1:19" x14ac:dyDescent="0.2">
      <c r="R56" s="23">
        <v>4.5</v>
      </c>
      <c r="S56" s="23" t="s">
        <v>7</v>
      </c>
    </row>
    <row r="57" spans="1:19" x14ac:dyDescent="0.2">
      <c r="R57" s="23">
        <v>4.5999999999999996</v>
      </c>
      <c r="S57" s="23" t="s">
        <v>7</v>
      </c>
    </row>
    <row r="58" spans="1:19" x14ac:dyDescent="0.2">
      <c r="R58" s="23">
        <v>4.7</v>
      </c>
      <c r="S58" s="23" t="s">
        <v>7</v>
      </c>
    </row>
    <row r="59" spans="1:19" x14ac:dyDescent="0.2">
      <c r="R59" s="23">
        <v>4.8</v>
      </c>
      <c r="S59" s="23" t="s">
        <v>7</v>
      </c>
    </row>
    <row r="60" spans="1:19" x14ac:dyDescent="0.2">
      <c r="R60" s="23">
        <v>4.9000000000000004</v>
      </c>
      <c r="S60" s="23" t="s">
        <v>7</v>
      </c>
    </row>
    <row r="61" spans="1:19" x14ac:dyDescent="0.2">
      <c r="R61" s="23">
        <v>5</v>
      </c>
      <c r="S61" s="23" t="s">
        <v>7</v>
      </c>
    </row>
  </sheetData>
  <sheetProtection selectLockedCells="1"/>
  <protectedRanges>
    <protectedRange sqref="A47:G50" name="Kommentarer"/>
    <protectedRange sqref="G10:G44" name="Karakterer"/>
    <protectedRange sqref="B7" name="BID"/>
    <protectedRange sqref="B5" name="Fornavn"/>
    <protectedRange sqref="B3 G1" name="Etternavn"/>
  </protectedRanges>
  <mergeCells count="46">
    <mergeCell ref="A47:G47"/>
    <mergeCell ref="A48:G48"/>
    <mergeCell ref="A49:G49"/>
    <mergeCell ref="A50:G50"/>
    <mergeCell ref="B39:C39"/>
    <mergeCell ref="B40:C40"/>
    <mergeCell ref="B41:C41"/>
    <mergeCell ref="B42:C42"/>
    <mergeCell ref="B43:C43"/>
    <mergeCell ref="B44:C44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14:C14"/>
    <mergeCell ref="A1:D1"/>
    <mergeCell ref="D3:F3"/>
    <mergeCell ref="D4:F4"/>
    <mergeCell ref="D5:F5"/>
    <mergeCell ref="D6:F6"/>
    <mergeCell ref="D7:F7"/>
    <mergeCell ref="B9:C9"/>
    <mergeCell ref="B10:C10"/>
    <mergeCell ref="B11:C11"/>
    <mergeCell ref="B12:C12"/>
    <mergeCell ref="B13:C13"/>
  </mergeCells>
  <conditionalFormatting sqref="G3">
    <cfRule type="cellIs" dxfId="0" priority="1" operator="equal">
      <formula>"Nei"</formula>
    </cfRule>
  </conditionalFormatting>
  <dataValidations count="2">
    <dataValidation type="list" allowBlank="1" showInputMessage="1" showErrorMessage="1" sqref="F10:F44" xr:uid="{00000000-0002-0000-0400-000000000000}">
      <formula1>Vurdering</formula1>
    </dataValidation>
    <dataValidation type="list" allowBlank="1" showInputMessage="1" showErrorMessage="1" sqref="G10:G44" xr:uid="{00000000-0002-0000-0400-000001000000}">
      <formula1>INDIRECT(F10)</formula1>
    </dataValidation>
  </dataValidations>
  <pageMargins left="0.48958333333333331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13</vt:i4>
      </vt:variant>
    </vt:vector>
  </HeadingPairs>
  <TitlesOfParts>
    <vt:vector size="18" baseType="lpstr">
      <vt:lpstr>Forside</vt:lpstr>
      <vt:lpstr>Karakterskjema</vt:lpstr>
      <vt:lpstr>Karakterskjema eksempel 2019</vt:lpstr>
      <vt:lpstr>Karakterskjema eksempel 2018</vt:lpstr>
      <vt:lpstr>Karakterskjema eksempel 2017</vt:lpstr>
      <vt:lpstr>'Karakterskjema eksempel 2017'!Bestått</vt:lpstr>
      <vt:lpstr>'Karakterskjema eksempel 2018'!Bestått</vt:lpstr>
      <vt:lpstr>'Karakterskjema eksempel 2019'!Bestått</vt:lpstr>
      <vt:lpstr>Bestått</vt:lpstr>
      <vt:lpstr>'Karakterskjema eksempel 2017'!Karakter</vt:lpstr>
      <vt:lpstr>'Karakterskjema eksempel 2018'!Karakter</vt:lpstr>
      <vt:lpstr>'Karakterskjema eksempel 2019'!Karakter</vt:lpstr>
      <vt:lpstr>Karakter</vt:lpstr>
      <vt:lpstr>Forside!Utskriftsområde</vt:lpstr>
      <vt:lpstr>'Karakterskjema eksempel 2017'!Vurdering</vt:lpstr>
      <vt:lpstr>'Karakterskjema eksempel 2018'!Vurdering</vt:lpstr>
      <vt:lpstr>'Karakterskjema eksempel 2019'!Vurdering</vt:lpstr>
      <vt:lpstr>Vurdering</vt:lpstr>
    </vt:vector>
  </TitlesOfParts>
  <Company>Politiet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Henriette Nygård</dc:creator>
  <cp:lastModifiedBy>Truls Wessel</cp:lastModifiedBy>
  <cp:lastPrinted>2022-06-23T07:33:37Z</cp:lastPrinted>
  <dcterms:created xsi:type="dcterms:W3CDTF">2017-02-28T09:06:19Z</dcterms:created>
  <dcterms:modified xsi:type="dcterms:W3CDTF">2023-10-24T13:46:11Z</dcterms:modified>
</cp:coreProperties>
</file>